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date1904="1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8D48DB51-B359-0B47-9569-38696E607067}" xr6:coauthVersionLast="45" xr6:coauthVersionMax="45" xr10:uidLastSave="{00000000-0000-0000-0000-000000000000}"/>
  <bookViews>
    <workbookView xWindow="600" yWindow="460" windowWidth="10000" windowHeight="5380" activeTab="1"/>
  </bookViews>
  <sheets>
    <sheet name="1 Dimension" sheetId="2" r:id="rId1"/>
    <sheet name="2 Dimensions" sheetId="3" r:id="rId2"/>
  </sheets>
  <definedNames>
    <definedName name="Edd">'1 Dimension'!$F$5</definedName>
    <definedName name="Emin">'1 Dimension'!$F$4</definedName>
    <definedName name="Left">'1 Dimension'!XFD1048576</definedName>
    <definedName name="Nprev">'1 Dimension'!A1048576</definedName>
    <definedName name="Rdd">'1 Dimension'!$D$5</definedName>
    <definedName name="Right">'1 Dimension'!B1048576</definedName>
    <definedName name="Rmax">'1 Dimension'!$D$4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2" l="1"/>
  <c r="R9" i="2"/>
  <c r="C10" i="2"/>
  <c r="D10" i="2"/>
  <c r="E10" i="2"/>
  <c r="F10" i="2"/>
  <c r="G10" i="2"/>
  <c r="H10" i="2"/>
  <c r="I10" i="2"/>
  <c r="J10" i="2"/>
  <c r="K10" i="2"/>
  <c r="L10" i="2"/>
  <c r="Q10" i="2" s="1"/>
  <c r="M10" i="2"/>
  <c r="N10" i="2"/>
  <c r="O10" i="2"/>
  <c r="O11" i="2" s="1"/>
  <c r="N9" i="3"/>
  <c r="O9" i="3"/>
  <c r="P9" i="3"/>
  <c r="L10" i="3"/>
  <c r="L11" i="3" s="1"/>
  <c r="O10" i="3"/>
  <c r="P10" i="3"/>
  <c r="A12" i="3"/>
  <c r="M9" i="3" s="1"/>
  <c r="L12" i="3"/>
  <c r="L13" i="3"/>
  <c r="L14" i="3" s="1"/>
  <c r="L15" i="3" s="1"/>
  <c r="L16" i="3" s="1"/>
  <c r="L17" i="3" s="1"/>
  <c r="A14" i="3"/>
  <c r="Q9" i="3" s="1"/>
  <c r="C17" i="3"/>
  <c r="D17" i="3"/>
  <c r="E17" i="3"/>
  <c r="F17" i="3"/>
  <c r="G17" i="3"/>
  <c r="H17" i="3"/>
  <c r="I25" i="3" s="1"/>
  <c r="I17" i="3"/>
  <c r="A18" i="3"/>
  <c r="C18" i="3"/>
  <c r="D18" i="3"/>
  <c r="E18" i="3"/>
  <c r="F18" i="3"/>
  <c r="F25" i="3" s="1"/>
  <c r="G18" i="3"/>
  <c r="H18" i="3"/>
  <c r="I18" i="3"/>
  <c r="L18" i="3"/>
  <c r="L19" i="3" s="1"/>
  <c r="L20" i="3" s="1"/>
  <c r="L21" i="3" s="1"/>
  <c r="L22" i="3" s="1"/>
  <c r="L23" i="3" s="1"/>
  <c r="L24" i="3" s="1"/>
  <c r="C19" i="3"/>
  <c r="D19" i="3"/>
  <c r="D27" i="3" s="1"/>
  <c r="E19" i="3"/>
  <c r="F19" i="3"/>
  <c r="G19" i="3"/>
  <c r="H19" i="3"/>
  <c r="H27" i="3" s="1"/>
  <c r="I19" i="3"/>
  <c r="C20" i="3"/>
  <c r="D20" i="3"/>
  <c r="E20" i="3"/>
  <c r="F20" i="3"/>
  <c r="G20" i="3"/>
  <c r="H20" i="3"/>
  <c r="I20" i="3"/>
  <c r="I28" i="3" s="1"/>
  <c r="C21" i="3"/>
  <c r="D21" i="3"/>
  <c r="D29" i="3" s="1"/>
  <c r="E21" i="3"/>
  <c r="F21" i="3"/>
  <c r="G21" i="3"/>
  <c r="H21" i="3"/>
  <c r="I30" i="3" s="1"/>
  <c r="I21" i="3"/>
  <c r="C22" i="3"/>
  <c r="D22" i="3"/>
  <c r="E22" i="3"/>
  <c r="F22" i="3"/>
  <c r="G22" i="3"/>
  <c r="H22" i="3"/>
  <c r="I31" i="3" s="1"/>
  <c r="I22" i="3"/>
  <c r="C23" i="3"/>
  <c r="C31" i="3" s="1"/>
  <c r="D23" i="3"/>
  <c r="E23" i="3"/>
  <c r="F23" i="3"/>
  <c r="G23" i="3"/>
  <c r="H23" i="3"/>
  <c r="I23" i="3"/>
  <c r="C25" i="3"/>
  <c r="H25" i="3"/>
  <c r="A26" i="3"/>
  <c r="A34" i="3" s="1"/>
  <c r="A42" i="3" s="1"/>
  <c r="A50" i="3" s="1"/>
  <c r="A58" i="3" s="1"/>
  <c r="A66" i="3" s="1"/>
  <c r="A74" i="3" s="1"/>
  <c r="A82" i="3" s="1"/>
  <c r="A90" i="3" s="1"/>
  <c r="A98" i="3" s="1"/>
  <c r="A106" i="3" s="1"/>
  <c r="A114" i="3" s="1"/>
  <c r="A122" i="3" s="1"/>
  <c r="A130" i="3" s="1"/>
  <c r="H26" i="3"/>
  <c r="I27" i="3"/>
  <c r="H28" i="3"/>
  <c r="F29" i="3"/>
  <c r="H29" i="3"/>
  <c r="H30" i="3"/>
  <c r="F31" i="3"/>
  <c r="G31" i="3"/>
  <c r="I39" i="3" l="1"/>
  <c r="G39" i="3"/>
  <c r="H36" i="3"/>
  <c r="H11" i="2"/>
  <c r="I11" i="2"/>
  <c r="E30" i="3"/>
  <c r="E28" i="3"/>
  <c r="C27" i="3"/>
  <c r="H38" i="3"/>
  <c r="P11" i="3"/>
  <c r="M11" i="2"/>
  <c r="L11" i="2"/>
  <c r="D11" i="2"/>
  <c r="E11" i="2"/>
  <c r="G28" i="3"/>
  <c r="G27" i="3"/>
  <c r="G26" i="3"/>
  <c r="H34" i="3" s="1"/>
  <c r="I33" i="3"/>
  <c r="E25" i="3"/>
  <c r="K11" i="2"/>
  <c r="G11" i="2"/>
  <c r="R10" i="2"/>
  <c r="C11" i="2"/>
  <c r="D30" i="3"/>
  <c r="E29" i="3"/>
  <c r="E37" i="3" s="1"/>
  <c r="D28" i="3"/>
  <c r="E27" i="3"/>
  <c r="F26" i="3"/>
  <c r="D26" i="3"/>
  <c r="G25" i="3"/>
  <c r="A20" i="3"/>
  <c r="M10" i="3" s="1"/>
  <c r="A22" i="3"/>
  <c r="Q10" i="3" s="1"/>
  <c r="C28" i="3"/>
  <c r="C26" i="3"/>
  <c r="D25" i="3"/>
  <c r="E31" i="3"/>
  <c r="G30" i="3"/>
  <c r="H31" i="3"/>
  <c r="H39" i="3" s="1"/>
  <c r="C30" i="3"/>
  <c r="D31" i="3"/>
  <c r="D39" i="3" s="1"/>
  <c r="I29" i="3"/>
  <c r="I37" i="3" s="1"/>
  <c r="F30" i="3"/>
  <c r="C29" i="3"/>
  <c r="C37" i="3" s="1"/>
  <c r="N10" i="3"/>
  <c r="F28" i="3"/>
  <c r="G29" i="3"/>
  <c r="G37" i="3" s="1"/>
  <c r="I26" i="3"/>
  <c r="I34" i="3" s="1"/>
  <c r="E26" i="3"/>
  <c r="E34" i="3" s="1"/>
  <c r="F27" i="3"/>
  <c r="N11" i="2"/>
  <c r="N12" i="2" s="1"/>
  <c r="J11" i="2"/>
  <c r="J12" i="2" s="1"/>
  <c r="F11" i="2"/>
  <c r="F12" i="2" s="1"/>
  <c r="G12" i="2" l="1"/>
  <c r="E12" i="2"/>
  <c r="F33" i="3"/>
  <c r="D38" i="3"/>
  <c r="K12" i="2"/>
  <c r="C35" i="3"/>
  <c r="N13" i="2"/>
  <c r="E35" i="3"/>
  <c r="G35" i="3"/>
  <c r="E36" i="3"/>
  <c r="E45" i="3" s="1"/>
  <c r="F37" i="3"/>
  <c r="I12" i="2"/>
  <c r="I13" i="2" s="1"/>
  <c r="I38" i="3"/>
  <c r="H35" i="3"/>
  <c r="H43" i="3" s="1"/>
  <c r="E39" i="3"/>
  <c r="A30" i="3"/>
  <c r="Q11" i="3" s="1"/>
  <c r="O11" i="3"/>
  <c r="D34" i="3"/>
  <c r="C33" i="3"/>
  <c r="E38" i="3"/>
  <c r="E46" i="3" s="1"/>
  <c r="C38" i="3"/>
  <c r="D33" i="3"/>
  <c r="F34" i="3"/>
  <c r="G34" i="3"/>
  <c r="D12" i="2"/>
  <c r="A28" i="3"/>
  <c r="M11" i="3" s="1"/>
  <c r="F39" i="3"/>
  <c r="D37" i="3"/>
  <c r="D35" i="3"/>
  <c r="F38" i="3"/>
  <c r="C34" i="3"/>
  <c r="C12" i="2"/>
  <c r="Q11" i="2"/>
  <c r="R11" i="2"/>
  <c r="O12" i="2"/>
  <c r="O13" i="2" s="1"/>
  <c r="L12" i="2"/>
  <c r="L13" i="2" s="1"/>
  <c r="F35" i="3"/>
  <c r="F43" i="3" s="1"/>
  <c r="F36" i="3"/>
  <c r="N11" i="3"/>
  <c r="G38" i="3"/>
  <c r="C36" i="3"/>
  <c r="G33" i="3"/>
  <c r="D36" i="3"/>
  <c r="E33" i="3"/>
  <c r="E41" i="3" s="1"/>
  <c r="G36" i="3"/>
  <c r="M12" i="2"/>
  <c r="I35" i="3"/>
  <c r="H33" i="3"/>
  <c r="H41" i="3" s="1"/>
  <c r="H12" i="2"/>
  <c r="C39" i="3"/>
  <c r="I36" i="3"/>
  <c r="H37" i="3"/>
  <c r="H45" i="3" s="1"/>
  <c r="G45" i="3" l="1"/>
  <c r="F41" i="3"/>
  <c r="D44" i="3"/>
  <c r="D43" i="3"/>
  <c r="D13" i="2"/>
  <c r="G43" i="3"/>
  <c r="C47" i="3"/>
  <c r="M13" i="2"/>
  <c r="M14" i="2" s="1"/>
  <c r="C42" i="3"/>
  <c r="G42" i="3"/>
  <c r="I41" i="3"/>
  <c r="I49" i="3" s="1"/>
  <c r="C43" i="3"/>
  <c r="J13" i="2"/>
  <c r="J14" i="2" s="1"/>
  <c r="E13" i="2"/>
  <c r="E14" i="2" s="1"/>
  <c r="F13" i="2"/>
  <c r="G46" i="3"/>
  <c r="D41" i="3"/>
  <c r="E44" i="3"/>
  <c r="D46" i="3"/>
  <c r="I44" i="3"/>
  <c r="I43" i="3"/>
  <c r="I45" i="3"/>
  <c r="L14" i="2"/>
  <c r="Q12" i="2"/>
  <c r="R12" i="2"/>
  <c r="C13" i="2"/>
  <c r="C46" i="3"/>
  <c r="A36" i="3"/>
  <c r="M12" i="3" s="1"/>
  <c r="A38" i="3"/>
  <c r="Q12" i="3" s="1"/>
  <c r="P12" i="3"/>
  <c r="C41" i="3"/>
  <c r="I46" i="3"/>
  <c r="I47" i="3"/>
  <c r="C45" i="3"/>
  <c r="H46" i="3"/>
  <c r="H54" i="3" s="1"/>
  <c r="D47" i="3"/>
  <c r="G41" i="3"/>
  <c r="O14" i="2"/>
  <c r="D45" i="3"/>
  <c r="D53" i="3" s="1"/>
  <c r="I42" i="3"/>
  <c r="E47" i="3"/>
  <c r="E43" i="3"/>
  <c r="H13" i="2"/>
  <c r="G44" i="3"/>
  <c r="H53" i="3" s="1"/>
  <c r="C44" i="3"/>
  <c r="F44" i="3"/>
  <c r="N12" i="3"/>
  <c r="F46" i="3"/>
  <c r="F47" i="3"/>
  <c r="F42" i="3"/>
  <c r="H44" i="3"/>
  <c r="H52" i="3" s="1"/>
  <c r="O12" i="3"/>
  <c r="D42" i="3"/>
  <c r="E42" i="3"/>
  <c r="E50" i="3" s="1"/>
  <c r="F45" i="3"/>
  <c r="F53" i="3" s="1"/>
  <c r="H47" i="3"/>
  <c r="K13" i="2"/>
  <c r="G47" i="3"/>
  <c r="G13" i="2"/>
  <c r="G14" i="2" s="1"/>
  <c r="H42" i="3"/>
  <c r="H14" i="2" l="1"/>
  <c r="H15" i="2" s="1"/>
  <c r="C54" i="3"/>
  <c r="G54" i="3"/>
  <c r="C55" i="3"/>
  <c r="G53" i="3"/>
  <c r="E51" i="3"/>
  <c r="Q13" i="2"/>
  <c r="R13" i="2"/>
  <c r="C14" i="2"/>
  <c r="E52" i="3"/>
  <c r="F61" i="3" s="1"/>
  <c r="G51" i="3"/>
  <c r="K14" i="2"/>
  <c r="K15" i="2" s="1"/>
  <c r="O13" i="3"/>
  <c r="D50" i="3"/>
  <c r="F55" i="3"/>
  <c r="C52" i="3"/>
  <c r="E55" i="3"/>
  <c r="G49" i="3"/>
  <c r="I55" i="3"/>
  <c r="I51" i="3"/>
  <c r="E54" i="3"/>
  <c r="C51" i="3"/>
  <c r="C50" i="3"/>
  <c r="D14" i="2"/>
  <c r="D15" i="2" s="1"/>
  <c r="N14" i="2"/>
  <c r="N15" i="2" s="1"/>
  <c r="H49" i="3"/>
  <c r="A44" i="3"/>
  <c r="M13" i="3" s="1"/>
  <c r="P13" i="3"/>
  <c r="C49" i="3"/>
  <c r="A46" i="3"/>
  <c r="Q13" i="3" s="1"/>
  <c r="D54" i="3"/>
  <c r="D52" i="3"/>
  <c r="D60" i="3" s="1"/>
  <c r="G55" i="3"/>
  <c r="F50" i="3"/>
  <c r="N13" i="3"/>
  <c r="F52" i="3"/>
  <c r="C53" i="3"/>
  <c r="I53" i="3"/>
  <c r="E49" i="3"/>
  <c r="G50" i="3"/>
  <c r="F49" i="3"/>
  <c r="F51" i="3"/>
  <c r="H50" i="3"/>
  <c r="I57" i="3" s="1"/>
  <c r="H55" i="3"/>
  <c r="H63" i="3" s="1"/>
  <c r="F54" i="3"/>
  <c r="G52" i="3"/>
  <c r="I50" i="3"/>
  <c r="D55" i="3"/>
  <c r="D63" i="3" s="1"/>
  <c r="I54" i="3"/>
  <c r="I52" i="3"/>
  <c r="D49" i="3"/>
  <c r="D57" i="3" s="1"/>
  <c r="F14" i="2"/>
  <c r="F15" i="2" s="1"/>
  <c r="I14" i="2"/>
  <c r="D51" i="3"/>
  <c r="H51" i="3"/>
  <c r="H59" i="3" s="1"/>
  <c r="E53" i="3"/>
  <c r="G58" i="3" l="1"/>
  <c r="N16" i="2"/>
  <c r="E63" i="3"/>
  <c r="C63" i="3"/>
  <c r="D59" i="3"/>
  <c r="I58" i="3"/>
  <c r="E57" i="3"/>
  <c r="E65" i="3" s="1"/>
  <c r="C60" i="3"/>
  <c r="E59" i="3"/>
  <c r="M15" i="2"/>
  <c r="I60" i="3"/>
  <c r="G60" i="3"/>
  <c r="F59" i="3"/>
  <c r="I61" i="3"/>
  <c r="F58" i="3"/>
  <c r="D62" i="3"/>
  <c r="G15" i="2"/>
  <c r="G16" i="2" s="1"/>
  <c r="C58" i="3"/>
  <c r="I63" i="3"/>
  <c r="F63" i="3"/>
  <c r="G59" i="3"/>
  <c r="G67" i="3" s="1"/>
  <c r="E58" i="3"/>
  <c r="G62" i="3"/>
  <c r="H71" i="3"/>
  <c r="N14" i="3"/>
  <c r="F60" i="3"/>
  <c r="D61" i="3"/>
  <c r="E62" i="3"/>
  <c r="E60" i="3"/>
  <c r="O15" i="2"/>
  <c r="O16" i="2" s="1"/>
  <c r="H62" i="3"/>
  <c r="D65" i="3"/>
  <c r="H58" i="3"/>
  <c r="P14" i="3"/>
  <c r="C57" i="3"/>
  <c r="A54" i="3"/>
  <c r="Q14" i="3" s="1"/>
  <c r="A52" i="3"/>
  <c r="M14" i="3" s="1"/>
  <c r="H60" i="3"/>
  <c r="I59" i="3"/>
  <c r="I67" i="3" s="1"/>
  <c r="R14" i="2"/>
  <c r="Q14" i="2"/>
  <c r="C15" i="2"/>
  <c r="E15" i="2"/>
  <c r="E16" i="2" s="1"/>
  <c r="E61" i="3"/>
  <c r="I15" i="2"/>
  <c r="I62" i="3"/>
  <c r="I70" i="3" s="1"/>
  <c r="F62" i="3"/>
  <c r="F70" i="3" s="1"/>
  <c r="F57" i="3"/>
  <c r="C61" i="3"/>
  <c r="G63" i="3"/>
  <c r="L15" i="2"/>
  <c r="L16" i="2" s="1"/>
  <c r="H57" i="3"/>
  <c r="I65" i="3" s="1"/>
  <c r="C59" i="3"/>
  <c r="C67" i="3" s="1"/>
  <c r="G57" i="3"/>
  <c r="G65" i="3" s="1"/>
  <c r="O14" i="3"/>
  <c r="D58" i="3"/>
  <c r="J15" i="2"/>
  <c r="J16" i="2" s="1"/>
  <c r="G61" i="3"/>
  <c r="C62" i="3"/>
  <c r="C70" i="3" s="1"/>
  <c r="H61" i="3"/>
  <c r="K16" i="2" l="1"/>
  <c r="K17" i="2" s="1"/>
  <c r="D71" i="3"/>
  <c r="G69" i="3"/>
  <c r="C16" i="2"/>
  <c r="R15" i="2"/>
  <c r="Q15" i="2"/>
  <c r="A62" i="3"/>
  <c r="Q15" i="3" s="1"/>
  <c r="P15" i="3"/>
  <c r="A60" i="3"/>
  <c r="M15" i="3" s="1"/>
  <c r="C65" i="3"/>
  <c r="D69" i="3"/>
  <c r="F16" i="2"/>
  <c r="F17" i="2" s="1"/>
  <c r="D70" i="3"/>
  <c r="E67" i="3"/>
  <c r="N17" i="2"/>
  <c r="C69" i="3"/>
  <c r="I16" i="2"/>
  <c r="H68" i="3"/>
  <c r="O17" i="2"/>
  <c r="O18" i="2" s="1"/>
  <c r="N15" i="3"/>
  <c r="F68" i="3"/>
  <c r="G70" i="3"/>
  <c r="I71" i="3"/>
  <c r="F66" i="3"/>
  <c r="I68" i="3"/>
  <c r="C68" i="3"/>
  <c r="D67" i="3"/>
  <c r="D68" i="3"/>
  <c r="E70" i="3"/>
  <c r="F67" i="3"/>
  <c r="H16" i="2"/>
  <c r="H17" i="2" s="1"/>
  <c r="E71" i="3"/>
  <c r="E79" i="3" s="1"/>
  <c r="G71" i="3"/>
  <c r="H70" i="3"/>
  <c r="F71" i="3"/>
  <c r="G68" i="3"/>
  <c r="I66" i="3"/>
  <c r="H67" i="3"/>
  <c r="H69" i="3"/>
  <c r="O15" i="3"/>
  <c r="D66" i="3"/>
  <c r="H65" i="3"/>
  <c r="F65" i="3"/>
  <c r="E69" i="3"/>
  <c r="H66" i="3"/>
  <c r="E68" i="3"/>
  <c r="E66" i="3"/>
  <c r="C66" i="3"/>
  <c r="I69" i="3"/>
  <c r="I77" i="3" s="1"/>
  <c r="M16" i="2"/>
  <c r="M17" i="2" s="1"/>
  <c r="D16" i="2"/>
  <c r="C71" i="3"/>
  <c r="C79" i="3" s="1"/>
  <c r="G66" i="3"/>
  <c r="G74" i="3" s="1"/>
  <c r="F69" i="3"/>
  <c r="O16" i="3" l="1"/>
  <c r="D74" i="3"/>
  <c r="D75" i="3"/>
  <c r="C75" i="3"/>
  <c r="E77" i="3"/>
  <c r="L17" i="2"/>
  <c r="L18" i="2" s="1"/>
  <c r="G78" i="3"/>
  <c r="N18" i="2"/>
  <c r="O19" i="2" s="1"/>
  <c r="D77" i="3"/>
  <c r="I78" i="3"/>
  <c r="E17" i="2"/>
  <c r="E18" i="2" s="1"/>
  <c r="D17" i="2"/>
  <c r="E74" i="3"/>
  <c r="F73" i="3"/>
  <c r="H77" i="3"/>
  <c r="G76" i="3"/>
  <c r="G79" i="3"/>
  <c r="F75" i="3"/>
  <c r="C78" i="3"/>
  <c r="C86" i="3" s="1"/>
  <c r="I76" i="3"/>
  <c r="F76" i="3"/>
  <c r="N16" i="3"/>
  <c r="I17" i="2"/>
  <c r="I18" i="2" s="1"/>
  <c r="E75" i="3"/>
  <c r="P16" i="3"/>
  <c r="A68" i="3"/>
  <c r="M16" i="3" s="1"/>
  <c r="A70" i="3"/>
  <c r="Q16" i="3" s="1"/>
  <c r="C73" i="3"/>
  <c r="G77" i="3"/>
  <c r="H79" i="3"/>
  <c r="F78" i="3"/>
  <c r="H74" i="3"/>
  <c r="H75" i="3"/>
  <c r="H78" i="3"/>
  <c r="H86" i="3" s="1"/>
  <c r="E78" i="3"/>
  <c r="I79" i="3"/>
  <c r="C17" i="2"/>
  <c r="Q16" i="2"/>
  <c r="R16" i="2"/>
  <c r="E73" i="3"/>
  <c r="K18" i="2"/>
  <c r="C74" i="3"/>
  <c r="I74" i="3"/>
  <c r="I75" i="3"/>
  <c r="I83" i="3" s="1"/>
  <c r="C76" i="3"/>
  <c r="C84" i="3" s="1"/>
  <c r="H76" i="3"/>
  <c r="G17" i="2"/>
  <c r="G18" i="2" s="1"/>
  <c r="F77" i="3"/>
  <c r="M18" i="2"/>
  <c r="M19" i="2" s="1"/>
  <c r="E76" i="3"/>
  <c r="H73" i="3"/>
  <c r="J17" i="2"/>
  <c r="F79" i="3"/>
  <c r="F87" i="3" s="1"/>
  <c r="G73" i="3"/>
  <c r="G75" i="3"/>
  <c r="D76" i="3"/>
  <c r="F74" i="3"/>
  <c r="F82" i="3" s="1"/>
  <c r="C77" i="3"/>
  <c r="D78" i="3"/>
  <c r="D79" i="3"/>
  <c r="D73" i="3"/>
  <c r="D81" i="3" s="1"/>
  <c r="I73" i="3"/>
  <c r="I81" i="3" s="1"/>
  <c r="Q17" i="2" l="1"/>
  <c r="R17" i="2"/>
  <c r="C18" i="2"/>
  <c r="C94" i="3"/>
  <c r="C87" i="3"/>
  <c r="D87" i="3"/>
  <c r="J18" i="2"/>
  <c r="J19" i="2" s="1"/>
  <c r="H83" i="3"/>
  <c r="F83" i="3"/>
  <c r="I86" i="3"/>
  <c r="L19" i="2"/>
  <c r="C83" i="3"/>
  <c r="O17" i="3"/>
  <c r="D82" i="3"/>
  <c r="D86" i="3"/>
  <c r="G83" i="3"/>
  <c r="H81" i="3"/>
  <c r="I89" i="3" s="1"/>
  <c r="G19" i="2"/>
  <c r="G20" i="2" s="1"/>
  <c r="I82" i="3"/>
  <c r="I87" i="3"/>
  <c r="H82" i="3"/>
  <c r="G85" i="3"/>
  <c r="H94" i="3" s="1"/>
  <c r="N17" i="3"/>
  <c r="F84" i="3"/>
  <c r="G87" i="3"/>
  <c r="E82" i="3"/>
  <c r="D85" i="3"/>
  <c r="H18" i="2"/>
  <c r="H19" i="2" s="1"/>
  <c r="F86" i="3"/>
  <c r="I19" i="2"/>
  <c r="I20" i="2" s="1"/>
  <c r="H85" i="3"/>
  <c r="G86" i="3"/>
  <c r="E87" i="3"/>
  <c r="D84" i="3"/>
  <c r="F85" i="3"/>
  <c r="E81" i="3"/>
  <c r="F18" i="2"/>
  <c r="F19" i="2" s="1"/>
  <c r="H87" i="3"/>
  <c r="H95" i="3" s="1"/>
  <c r="F81" i="3"/>
  <c r="C85" i="3"/>
  <c r="G81" i="3"/>
  <c r="G89" i="3" s="1"/>
  <c r="E84" i="3"/>
  <c r="H84" i="3"/>
  <c r="C82" i="3"/>
  <c r="E86" i="3"/>
  <c r="E94" i="3" s="1"/>
  <c r="G82" i="3"/>
  <c r="C81" i="3"/>
  <c r="A78" i="3"/>
  <c r="Q17" i="3" s="1"/>
  <c r="P17" i="3"/>
  <c r="A76" i="3"/>
  <c r="M17" i="3" s="1"/>
  <c r="E83" i="3"/>
  <c r="I84" i="3"/>
  <c r="I92" i="3" s="1"/>
  <c r="G84" i="3"/>
  <c r="G92" i="3" s="1"/>
  <c r="D18" i="2"/>
  <c r="N19" i="2"/>
  <c r="N20" i="2" s="1"/>
  <c r="E85" i="3"/>
  <c r="D83" i="3"/>
  <c r="D91" i="3" s="1"/>
  <c r="I85" i="3"/>
  <c r="D92" i="3" l="1"/>
  <c r="E90" i="3"/>
  <c r="O18" i="3"/>
  <c r="D90" i="3"/>
  <c r="E93" i="3"/>
  <c r="C93" i="3"/>
  <c r="E95" i="3"/>
  <c r="G95" i="3"/>
  <c r="H90" i="3"/>
  <c r="F91" i="3"/>
  <c r="F99" i="3" s="1"/>
  <c r="R18" i="2"/>
  <c r="Q18" i="2"/>
  <c r="C19" i="2"/>
  <c r="C92" i="3"/>
  <c r="C100" i="3" s="1"/>
  <c r="E91" i="3"/>
  <c r="H92" i="3"/>
  <c r="E89" i="3"/>
  <c r="G94" i="3"/>
  <c r="H20" i="2"/>
  <c r="H21" i="2" s="1"/>
  <c r="N18" i="3"/>
  <c r="F92" i="3"/>
  <c r="I95" i="3"/>
  <c r="G91" i="3"/>
  <c r="C91" i="3"/>
  <c r="H91" i="3"/>
  <c r="C95" i="3"/>
  <c r="C103" i="3" s="1"/>
  <c r="F90" i="3"/>
  <c r="F95" i="3"/>
  <c r="G93" i="3"/>
  <c r="I94" i="3"/>
  <c r="I102" i="3" s="1"/>
  <c r="K19" i="2"/>
  <c r="K20" i="2" s="1"/>
  <c r="C90" i="3"/>
  <c r="F94" i="3"/>
  <c r="D89" i="3"/>
  <c r="H89" i="3"/>
  <c r="D95" i="3"/>
  <c r="P18" i="3"/>
  <c r="C89" i="3"/>
  <c r="A86" i="3"/>
  <c r="Q18" i="3" s="1"/>
  <c r="A84" i="3"/>
  <c r="M18" i="3" s="1"/>
  <c r="I93" i="3"/>
  <c r="D19" i="2"/>
  <c r="G90" i="3"/>
  <c r="E92" i="3"/>
  <c r="F89" i="3"/>
  <c r="F97" i="3" s="1"/>
  <c r="F93" i="3"/>
  <c r="F101" i="3" s="1"/>
  <c r="H93" i="3"/>
  <c r="M20" i="2"/>
  <c r="D93" i="3"/>
  <c r="I90" i="3"/>
  <c r="I98" i="3" s="1"/>
  <c r="D94" i="3"/>
  <c r="L20" i="2"/>
  <c r="L21" i="2" s="1"/>
  <c r="I91" i="3"/>
  <c r="E19" i="2"/>
  <c r="E20" i="2" s="1"/>
  <c r="O20" i="2"/>
  <c r="O21" i="2" s="1"/>
  <c r="H97" i="3" l="1"/>
  <c r="C98" i="3"/>
  <c r="C101" i="3"/>
  <c r="G97" i="3"/>
  <c r="E21" i="2"/>
  <c r="D20" i="2"/>
  <c r="P19" i="3"/>
  <c r="A94" i="3"/>
  <c r="Q19" i="3" s="1"/>
  <c r="A92" i="3"/>
  <c r="M19" i="3" s="1"/>
  <c r="C97" i="3"/>
  <c r="H103" i="3"/>
  <c r="I103" i="3"/>
  <c r="G102" i="3"/>
  <c r="I99" i="3"/>
  <c r="D101" i="3"/>
  <c r="I101" i="3"/>
  <c r="D97" i="3"/>
  <c r="D105" i="3" s="1"/>
  <c r="I100" i="3"/>
  <c r="G101" i="3"/>
  <c r="E102" i="3"/>
  <c r="H99" i="3"/>
  <c r="N19" i="3"/>
  <c r="F100" i="3"/>
  <c r="E97" i="3"/>
  <c r="C20" i="2"/>
  <c r="Q19" i="2"/>
  <c r="R19" i="2"/>
  <c r="H98" i="3"/>
  <c r="E101" i="3"/>
  <c r="G100" i="3"/>
  <c r="M21" i="2"/>
  <c r="M22" i="2" s="1"/>
  <c r="E100" i="3"/>
  <c r="E108" i="3" s="1"/>
  <c r="N21" i="2"/>
  <c r="F102" i="3"/>
  <c r="K21" i="2"/>
  <c r="F103" i="3"/>
  <c r="D99" i="3"/>
  <c r="C99" i="3"/>
  <c r="H100" i="3"/>
  <c r="G103" i="3"/>
  <c r="G111" i="3" s="1"/>
  <c r="J20" i="2"/>
  <c r="E98" i="3"/>
  <c r="I97" i="3"/>
  <c r="I105" i="3" s="1"/>
  <c r="O22" i="2"/>
  <c r="D102" i="3"/>
  <c r="H101" i="3"/>
  <c r="G98" i="3"/>
  <c r="D103" i="3"/>
  <c r="D111" i="3" s="1"/>
  <c r="F20" i="2"/>
  <c r="C102" i="3"/>
  <c r="F98" i="3"/>
  <c r="G99" i="3"/>
  <c r="G107" i="3" s="1"/>
  <c r="E99" i="3"/>
  <c r="E103" i="3"/>
  <c r="O19" i="3"/>
  <c r="D98" i="3"/>
  <c r="D100" i="3"/>
  <c r="H102" i="3"/>
  <c r="R20" i="2" l="1"/>
  <c r="C21" i="2"/>
  <c r="Q20" i="2"/>
  <c r="H107" i="3"/>
  <c r="I107" i="3"/>
  <c r="H111" i="3"/>
  <c r="H110" i="3"/>
  <c r="F106" i="3"/>
  <c r="E105" i="3"/>
  <c r="I109" i="3"/>
  <c r="G105" i="3"/>
  <c r="E107" i="3"/>
  <c r="H109" i="3"/>
  <c r="O23" i="2"/>
  <c r="O24" i="2" s="1"/>
  <c r="F111" i="3"/>
  <c r="E109" i="3"/>
  <c r="E22" i="2"/>
  <c r="C111" i="3"/>
  <c r="E111" i="3"/>
  <c r="G106" i="3"/>
  <c r="H108" i="3"/>
  <c r="H116" i="3" s="1"/>
  <c r="H106" i="3"/>
  <c r="E110" i="3"/>
  <c r="F107" i="3"/>
  <c r="F115" i="3" s="1"/>
  <c r="I110" i="3"/>
  <c r="C106" i="3"/>
  <c r="D108" i="3"/>
  <c r="C110" i="3"/>
  <c r="D119" i="3" s="1"/>
  <c r="E106" i="3"/>
  <c r="C107" i="3"/>
  <c r="F110" i="3"/>
  <c r="G119" i="3" s="1"/>
  <c r="L22" i="2"/>
  <c r="N20" i="3"/>
  <c r="F108" i="3"/>
  <c r="G109" i="3"/>
  <c r="F105" i="3"/>
  <c r="F113" i="3" s="1"/>
  <c r="G110" i="3"/>
  <c r="A100" i="3"/>
  <c r="M20" i="3" s="1"/>
  <c r="P20" i="3"/>
  <c r="C105" i="3"/>
  <c r="A102" i="3"/>
  <c r="Q20" i="3" s="1"/>
  <c r="D21" i="2"/>
  <c r="D22" i="2" s="1"/>
  <c r="C109" i="3"/>
  <c r="H105" i="3"/>
  <c r="H113" i="3" s="1"/>
  <c r="O20" i="3"/>
  <c r="D106" i="3"/>
  <c r="F21" i="2"/>
  <c r="G21" i="2"/>
  <c r="D110" i="3"/>
  <c r="J21" i="2"/>
  <c r="I21" i="2"/>
  <c r="I22" i="2" s="1"/>
  <c r="D107" i="3"/>
  <c r="D115" i="3" s="1"/>
  <c r="N22" i="2"/>
  <c r="N23" i="2" s="1"/>
  <c r="G108" i="3"/>
  <c r="I108" i="3"/>
  <c r="D109" i="3"/>
  <c r="D117" i="3" s="1"/>
  <c r="I111" i="3"/>
  <c r="I119" i="3" s="1"/>
  <c r="I106" i="3"/>
  <c r="C108" i="3"/>
  <c r="F109" i="3"/>
  <c r="F117" i="3" s="1"/>
  <c r="G22" i="2" l="1"/>
  <c r="H22" i="2"/>
  <c r="H23" i="2" s="1"/>
  <c r="I115" i="3"/>
  <c r="C116" i="3"/>
  <c r="C124" i="3" s="1"/>
  <c r="C117" i="3"/>
  <c r="D116" i="3"/>
  <c r="G114" i="3"/>
  <c r="F114" i="3"/>
  <c r="I114" i="3"/>
  <c r="G116" i="3"/>
  <c r="J22" i="2"/>
  <c r="D114" i="3"/>
  <c r="O21" i="3"/>
  <c r="N21" i="3"/>
  <c r="F116" i="3"/>
  <c r="C115" i="3"/>
  <c r="C114" i="3"/>
  <c r="H114" i="3"/>
  <c r="E119" i="3"/>
  <c r="E117" i="3"/>
  <c r="H117" i="3"/>
  <c r="E113" i="3"/>
  <c r="E121" i="3" s="1"/>
  <c r="H118" i="3"/>
  <c r="C113" i="3"/>
  <c r="A110" i="3"/>
  <c r="Q21" i="3" s="1"/>
  <c r="P21" i="3"/>
  <c r="A108" i="3"/>
  <c r="M21" i="3" s="1"/>
  <c r="C118" i="3"/>
  <c r="G113" i="3"/>
  <c r="I113" i="3"/>
  <c r="I121" i="3" s="1"/>
  <c r="I116" i="3"/>
  <c r="F22" i="2"/>
  <c r="F23" i="2" s="1"/>
  <c r="G117" i="3"/>
  <c r="F118" i="3"/>
  <c r="F126" i="3" s="1"/>
  <c r="E118" i="3"/>
  <c r="D113" i="3"/>
  <c r="I117" i="3"/>
  <c r="H115" i="3"/>
  <c r="H123" i="3" s="1"/>
  <c r="E116" i="3"/>
  <c r="D118" i="3"/>
  <c r="D126" i="3" s="1"/>
  <c r="G118" i="3"/>
  <c r="E114" i="3"/>
  <c r="I118" i="3"/>
  <c r="I126" i="3" s="1"/>
  <c r="M23" i="2"/>
  <c r="C119" i="3"/>
  <c r="F119" i="3"/>
  <c r="E115" i="3"/>
  <c r="E123" i="3" s="1"/>
  <c r="K22" i="2"/>
  <c r="K23" i="2" s="1"/>
  <c r="H119" i="3"/>
  <c r="Q21" i="2"/>
  <c r="C22" i="2"/>
  <c r="R21" i="2"/>
  <c r="G115" i="3"/>
  <c r="M24" i="2" l="1"/>
  <c r="C126" i="3"/>
  <c r="C121" i="3"/>
  <c r="P22" i="3"/>
  <c r="A118" i="3"/>
  <c r="Q22" i="3" s="1"/>
  <c r="A116" i="3"/>
  <c r="M22" i="3" s="1"/>
  <c r="H122" i="3"/>
  <c r="J23" i="2"/>
  <c r="J24" i="2" s="1"/>
  <c r="G122" i="3"/>
  <c r="C132" i="3"/>
  <c r="L23" i="2"/>
  <c r="L24" i="2" s="1"/>
  <c r="D123" i="3"/>
  <c r="R22" i="2"/>
  <c r="Q22" i="2"/>
  <c r="C23" i="2"/>
  <c r="N24" i="2"/>
  <c r="I125" i="3"/>
  <c r="G125" i="3"/>
  <c r="G121" i="3"/>
  <c r="H121" i="3"/>
  <c r="H129" i="3" s="1"/>
  <c r="H125" i="3"/>
  <c r="C122" i="3"/>
  <c r="D23" i="2"/>
  <c r="D24" i="2" s="1"/>
  <c r="G124" i="3"/>
  <c r="D124" i="3"/>
  <c r="I123" i="3"/>
  <c r="F121" i="3"/>
  <c r="F125" i="3"/>
  <c r="F127" i="3"/>
  <c r="E122" i="3"/>
  <c r="I127" i="3"/>
  <c r="D121" i="3"/>
  <c r="D129" i="3" s="1"/>
  <c r="E23" i="2"/>
  <c r="D125" i="3"/>
  <c r="E125" i="3"/>
  <c r="E133" i="3" s="1"/>
  <c r="C123" i="3"/>
  <c r="I122" i="3"/>
  <c r="C125" i="3"/>
  <c r="C133" i="3" s="1"/>
  <c r="H24" i="2"/>
  <c r="D127" i="3"/>
  <c r="G123" i="3"/>
  <c r="H127" i="3"/>
  <c r="I134" i="3" s="1"/>
  <c r="C127" i="3"/>
  <c r="C135" i="3" s="1"/>
  <c r="G126" i="3"/>
  <c r="E124" i="3"/>
  <c r="E126" i="3"/>
  <c r="I124" i="3"/>
  <c r="I132" i="3" s="1"/>
  <c r="F123" i="3"/>
  <c r="H126" i="3"/>
  <c r="E127" i="3"/>
  <c r="E135" i="3" s="1"/>
  <c r="N22" i="3"/>
  <c r="F124" i="3"/>
  <c r="O22" i="3"/>
  <c r="D122" i="3"/>
  <c r="F122" i="3"/>
  <c r="F130" i="3" s="1"/>
  <c r="I23" i="2"/>
  <c r="H124" i="3"/>
  <c r="G23" i="2"/>
  <c r="G24" i="2" s="1"/>
  <c r="G127" i="3"/>
  <c r="G135" i="3" s="1"/>
  <c r="F133" i="3" l="1"/>
  <c r="G132" i="3"/>
  <c r="E129" i="3"/>
  <c r="G25" i="2"/>
  <c r="I135" i="3"/>
  <c r="G130" i="3"/>
  <c r="D134" i="3"/>
  <c r="N25" i="2"/>
  <c r="O25" i="2"/>
  <c r="O26" i="2" s="1"/>
  <c r="A126" i="3"/>
  <c r="Q23" i="3" s="1"/>
  <c r="A124" i="3"/>
  <c r="M23" i="3" s="1"/>
  <c r="P23" i="3"/>
  <c r="C129" i="3"/>
  <c r="H131" i="3"/>
  <c r="O23" i="3"/>
  <c r="D130" i="3"/>
  <c r="O24" i="3" s="1"/>
  <c r="E134" i="3"/>
  <c r="H135" i="3"/>
  <c r="D133" i="3"/>
  <c r="F129" i="3"/>
  <c r="G129" i="3"/>
  <c r="C134" i="3"/>
  <c r="H132" i="3"/>
  <c r="H134" i="3"/>
  <c r="E132" i="3"/>
  <c r="G131" i="3"/>
  <c r="I130" i="3"/>
  <c r="E24" i="2"/>
  <c r="E130" i="3"/>
  <c r="I131" i="3"/>
  <c r="C130" i="3"/>
  <c r="G133" i="3"/>
  <c r="E131" i="3"/>
  <c r="D131" i="3"/>
  <c r="I129" i="3"/>
  <c r="M25" i="2"/>
  <c r="I24" i="2"/>
  <c r="I25" i="2" s="1"/>
  <c r="N23" i="3"/>
  <c r="F132" i="3"/>
  <c r="N24" i="3" s="1"/>
  <c r="F131" i="3"/>
  <c r="G134" i="3"/>
  <c r="D135" i="3"/>
  <c r="C131" i="3"/>
  <c r="F24" i="2"/>
  <c r="F25" i="2" s="1"/>
  <c r="F135" i="3"/>
  <c r="D132" i="3"/>
  <c r="H133" i="3"/>
  <c r="I133" i="3"/>
  <c r="C24" i="2"/>
  <c r="D25" i="2" s="1"/>
  <c r="Q23" i="2"/>
  <c r="R23" i="2"/>
  <c r="L25" i="2"/>
  <c r="L26" i="2" s="1"/>
  <c r="H130" i="3"/>
  <c r="F134" i="3"/>
  <c r="K24" i="2"/>
  <c r="K25" i="2" s="1"/>
  <c r="G26" i="2" l="1"/>
  <c r="M26" i="2"/>
  <c r="M27" i="2" s="1"/>
  <c r="P24" i="3"/>
  <c r="A132" i="3"/>
  <c r="M24" i="3" s="1"/>
  <c r="A134" i="3"/>
  <c r="Q24" i="3" s="1"/>
  <c r="K26" i="2"/>
  <c r="K27" i="2" s="1"/>
  <c r="E25" i="2"/>
  <c r="E26" i="2" s="1"/>
  <c r="N26" i="2"/>
  <c r="Q24" i="2"/>
  <c r="R24" i="2"/>
  <c r="C25" i="2"/>
  <c r="F26" i="2"/>
  <c r="F27" i="2" s="1"/>
  <c r="O27" i="2"/>
  <c r="J25" i="2"/>
  <c r="J26" i="2" s="1"/>
  <c r="H25" i="2"/>
  <c r="H26" i="2" s="1"/>
  <c r="G27" i="2" l="1"/>
  <c r="H27" i="2"/>
  <c r="H28" i="2" s="1"/>
  <c r="L27" i="2"/>
  <c r="L28" i="2" s="1"/>
  <c r="N27" i="2"/>
  <c r="N28" i="2" s="1"/>
  <c r="I26" i="2"/>
  <c r="I27" i="2" s="1"/>
  <c r="O28" i="2"/>
  <c r="O29" i="2" s="1"/>
  <c r="Q25" i="2"/>
  <c r="R25" i="2"/>
  <c r="C26" i="2"/>
  <c r="D26" i="2"/>
  <c r="D27" i="2" s="1"/>
  <c r="G28" i="2" l="1"/>
  <c r="E27" i="2"/>
  <c r="J27" i="2"/>
  <c r="I28" i="2"/>
  <c r="H29" i="2" s="1"/>
  <c r="R26" i="2"/>
  <c r="C27" i="2"/>
  <c r="Q26" i="2"/>
  <c r="M28" i="2"/>
  <c r="M29" i="2" s="1"/>
  <c r="E28" i="2" l="1"/>
  <c r="F28" i="2"/>
  <c r="F29" i="2" s="1"/>
  <c r="G29" i="2"/>
  <c r="G30" i="2" s="1"/>
  <c r="C28" i="2"/>
  <c r="Q27" i="2"/>
  <c r="R27" i="2"/>
  <c r="N29" i="2"/>
  <c r="D28" i="2"/>
  <c r="J28" i="2"/>
  <c r="J29" i="2" s="1"/>
  <c r="K28" i="2"/>
  <c r="N30" i="2" l="1"/>
  <c r="O30" i="2"/>
  <c r="O31" i="2" s="1"/>
  <c r="I29" i="2"/>
  <c r="I30" i="2" s="1"/>
  <c r="E29" i="2"/>
  <c r="E30" i="2" s="1"/>
  <c r="K29" i="2"/>
  <c r="K30" i="2" s="1"/>
  <c r="L29" i="2"/>
  <c r="D29" i="2"/>
  <c r="Q28" i="2"/>
  <c r="R28" i="2"/>
  <c r="C29" i="2"/>
  <c r="H30" i="2"/>
  <c r="H31" i="2" s="1"/>
  <c r="D30" i="2" l="1"/>
  <c r="Q29" i="2"/>
  <c r="R29" i="2"/>
  <c r="C30" i="2"/>
  <c r="L30" i="2"/>
  <c r="M30" i="2"/>
  <c r="M31" i="2" s="1"/>
  <c r="F30" i="2"/>
  <c r="J30" i="2"/>
  <c r="J31" i="2" s="1"/>
  <c r="L31" i="2" l="1"/>
  <c r="N31" i="2"/>
  <c r="R30" i="2"/>
  <c r="Q30" i="2"/>
  <c r="C31" i="2"/>
  <c r="I31" i="2"/>
  <c r="I32" i="2" s="1"/>
  <c r="K31" i="2"/>
  <c r="K32" i="2" s="1"/>
  <c r="F31" i="2"/>
  <c r="G31" i="2"/>
  <c r="D31" i="2"/>
  <c r="D32" i="2" s="1"/>
  <c r="E31" i="2"/>
  <c r="G32" i="2" l="1"/>
  <c r="H32" i="2"/>
  <c r="H33" i="2" s="1"/>
  <c r="J32" i="2"/>
  <c r="J33" i="2" s="1"/>
  <c r="F32" i="2"/>
  <c r="F33" i="2" s="1"/>
  <c r="C32" i="2"/>
  <c r="R31" i="2"/>
  <c r="Q31" i="2"/>
  <c r="N32" i="2"/>
  <c r="O32" i="2"/>
  <c r="O33" i="2" s="1"/>
  <c r="E32" i="2"/>
  <c r="M32" i="2"/>
  <c r="L32" i="2"/>
  <c r="L33" i="2" s="1"/>
  <c r="C33" i="2" l="1"/>
  <c r="Q32" i="2"/>
  <c r="R32" i="2"/>
  <c r="N33" i="2"/>
  <c r="N34" i="2" s="1"/>
  <c r="F34" i="2"/>
  <c r="G33" i="2"/>
  <c r="G34" i="2" s="1"/>
  <c r="M33" i="2"/>
  <c r="D33" i="2"/>
  <c r="D34" i="2" s="1"/>
  <c r="E33" i="2"/>
  <c r="I33" i="2"/>
  <c r="I34" i="2" s="1"/>
  <c r="K33" i="2"/>
  <c r="K34" i="2" s="1"/>
  <c r="I35" i="2" l="1"/>
  <c r="I36" i="2" s="1"/>
  <c r="J34" i="2"/>
  <c r="J35" i="2" s="1"/>
  <c r="M34" i="2"/>
  <c r="L34" i="2"/>
  <c r="L35" i="2" s="1"/>
  <c r="R33" i="2"/>
  <c r="C34" i="2"/>
  <c r="Q33" i="2"/>
  <c r="E34" i="2"/>
  <c r="E35" i="2" s="1"/>
  <c r="H34" i="2"/>
  <c r="H35" i="2" s="1"/>
  <c r="O34" i="2"/>
  <c r="O35" i="2" s="1"/>
  <c r="D35" i="2" l="1"/>
  <c r="O36" i="2"/>
  <c r="O37" i="2" s="1"/>
  <c r="M35" i="2"/>
  <c r="H36" i="2"/>
  <c r="C35" i="2"/>
  <c r="Q34" i="2"/>
  <c r="R34" i="2"/>
  <c r="N35" i="2"/>
  <c r="N36" i="2" s="1"/>
  <c r="K35" i="2"/>
  <c r="K36" i="2" s="1"/>
  <c r="G35" i="2"/>
  <c r="F35" i="2"/>
  <c r="F36" i="2" s="1"/>
  <c r="Q35" i="2" l="1"/>
  <c r="R35" i="2"/>
  <c r="C36" i="2"/>
  <c r="N37" i="2"/>
  <c r="H37" i="2"/>
  <c r="H38" i="2" s="1"/>
  <c r="D36" i="2"/>
  <c r="J36" i="2"/>
  <c r="J37" i="2" s="1"/>
  <c r="I37" i="2"/>
  <c r="L36" i="2"/>
  <c r="L37" i="2" s="1"/>
  <c r="G36" i="2"/>
  <c r="G37" i="2" s="1"/>
  <c r="M36" i="2"/>
  <c r="E36" i="2"/>
  <c r="E37" i="2" s="1"/>
  <c r="M37" i="2" l="1"/>
  <c r="M38" i="2" s="1"/>
  <c r="J38" i="2"/>
  <c r="J39" i="2" s="1"/>
  <c r="F37" i="2"/>
  <c r="F38" i="2" s="1"/>
  <c r="Q36" i="2"/>
  <c r="R36" i="2"/>
  <c r="C37" i="2"/>
  <c r="I38" i="2"/>
  <c r="N38" i="2"/>
  <c r="N39" i="2" s="1"/>
  <c r="G38" i="2"/>
  <c r="G39" i="2" s="1"/>
  <c r="D37" i="2"/>
  <c r="D38" i="2" s="1"/>
  <c r="O38" i="2"/>
  <c r="K37" i="2"/>
  <c r="K38" i="2" s="1"/>
  <c r="O39" i="2" l="1"/>
  <c r="O40" i="2" s="1"/>
  <c r="I39" i="2"/>
  <c r="H39" i="2"/>
  <c r="H40" i="2" s="1"/>
  <c r="E38" i="2"/>
  <c r="E39" i="2" s="1"/>
  <c r="R37" i="2"/>
  <c r="C38" i="2"/>
  <c r="Q37" i="2"/>
  <c r="L38" i="2"/>
  <c r="L39" i="2" s="1"/>
  <c r="C39" i="2" l="1"/>
  <c r="Q38" i="2"/>
  <c r="R38" i="2"/>
  <c r="K39" i="2"/>
  <c r="K40" i="2" s="1"/>
  <c r="F39" i="2"/>
  <c r="D39" i="2"/>
  <c r="D40" i="2" s="1"/>
  <c r="I40" i="2"/>
  <c r="J40" i="2"/>
  <c r="J41" i="2" s="1"/>
  <c r="M39" i="2"/>
  <c r="M40" i="2" l="1"/>
  <c r="N40" i="2"/>
  <c r="L40" i="2"/>
  <c r="L41" i="2" s="1"/>
  <c r="E40" i="2"/>
  <c r="F40" i="2"/>
  <c r="G40" i="2"/>
  <c r="I41" i="2"/>
  <c r="R39" i="2"/>
  <c r="C40" i="2"/>
  <c r="Q39" i="2"/>
  <c r="Q40" i="2" l="1"/>
  <c r="C41" i="2"/>
  <c r="R40" i="2"/>
  <c r="G41" i="2"/>
  <c r="G42" i="2" s="1"/>
  <c r="H41" i="2"/>
  <c r="F41" i="2"/>
  <c r="D41" i="2"/>
  <c r="D42" i="2" s="1"/>
  <c r="I42" i="2"/>
  <c r="K41" i="2"/>
  <c r="K42" i="2" s="1"/>
  <c r="N41" i="2"/>
  <c r="O41" i="2"/>
  <c r="O42" i="2" s="1"/>
  <c r="E41" i="2"/>
  <c r="M41" i="2"/>
  <c r="M42" i="2" s="1"/>
  <c r="M43" i="2" l="1"/>
  <c r="M44" i="2" s="1"/>
  <c r="N42" i="2"/>
  <c r="N43" i="2" s="1"/>
  <c r="F42" i="2"/>
  <c r="E42" i="2"/>
  <c r="E43" i="2" s="1"/>
  <c r="K43" i="2"/>
  <c r="K44" i="2" s="1"/>
  <c r="L42" i="2"/>
  <c r="L43" i="2" s="1"/>
  <c r="R41" i="2"/>
  <c r="Q41" i="2"/>
  <c r="C42" i="2"/>
  <c r="J42" i="2"/>
  <c r="J43" i="2" s="1"/>
  <c r="H42" i="2"/>
  <c r="H43" i="2" s="1"/>
  <c r="C43" i="2" l="1"/>
  <c r="Q42" i="2"/>
  <c r="R42" i="2"/>
  <c r="G43" i="2"/>
  <c r="G44" i="2" s="1"/>
  <c r="I43" i="2"/>
  <c r="I44" i="2" s="1"/>
  <c r="F43" i="2"/>
  <c r="D43" i="2"/>
  <c r="D44" i="2" s="1"/>
  <c r="J44" i="2"/>
  <c r="J45" i="2" s="1"/>
  <c r="L44" i="2"/>
  <c r="L45" i="2" s="1"/>
  <c r="O43" i="2"/>
  <c r="O44" i="2" s="1"/>
  <c r="E44" i="2" l="1"/>
  <c r="E45" i="2" s="1"/>
  <c r="G45" i="2"/>
  <c r="K45" i="2"/>
  <c r="K46" i="2" s="1"/>
  <c r="F44" i="2"/>
  <c r="H44" i="2"/>
  <c r="H45" i="2" s="1"/>
  <c r="O45" i="2"/>
  <c r="O46" i="2" s="1"/>
  <c r="N44" i="2"/>
  <c r="N45" i="2" s="1"/>
  <c r="I45" i="2"/>
  <c r="I46" i="2" s="1"/>
  <c r="M45" i="2"/>
  <c r="M46" i="2" s="1"/>
  <c r="Q43" i="2"/>
  <c r="R43" i="2"/>
  <c r="C44" i="2"/>
  <c r="Q44" i="2" l="1"/>
  <c r="R44" i="2"/>
  <c r="C45" i="2"/>
  <c r="L46" i="2"/>
  <c r="L47" i="2" s="1"/>
  <c r="F45" i="2"/>
  <c r="F46" i="2" s="1"/>
  <c r="D45" i="2"/>
  <c r="D46" i="2" s="1"/>
  <c r="O47" i="2"/>
  <c r="O48" i="2" s="1"/>
  <c r="H46" i="2"/>
  <c r="N46" i="2"/>
  <c r="N47" i="2" s="1"/>
  <c r="J46" i="2"/>
  <c r="J47" i="2" s="1"/>
  <c r="I47" i="2" l="1"/>
  <c r="K47" i="2"/>
  <c r="K48" i="2" s="1"/>
  <c r="E46" i="2"/>
  <c r="E47" i="2" s="1"/>
  <c r="G46" i="2"/>
  <c r="G47" i="2" s="1"/>
  <c r="R45" i="2"/>
  <c r="C46" i="2"/>
  <c r="Q45" i="2"/>
  <c r="M47" i="2"/>
  <c r="M48" i="2" s="1"/>
  <c r="M49" i="2" l="1"/>
  <c r="D47" i="2"/>
  <c r="D48" i="2" s="1"/>
  <c r="J48" i="2"/>
  <c r="N48" i="2"/>
  <c r="K49" i="2"/>
  <c r="F47" i="2"/>
  <c r="F48" i="2" s="1"/>
  <c r="C47" i="2"/>
  <c r="Q46" i="2"/>
  <c r="R46" i="2"/>
  <c r="G48" i="2"/>
  <c r="G49" i="2" s="1"/>
  <c r="L48" i="2"/>
  <c r="L49" i="2" s="1"/>
  <c r="H47" i="2"/>
  <c r="H48" i="2" s="1"/>
  <c r="F49" i="2" l="1"/>
  <c r="F50" i="2" s="1"/>
  <c r="N49" i="2"/>
  <c r="O49" i="2"/>
  <c r="O50" i="2" s="1"/>
  <c r="E48" i="2"/>
  <c r="E49" i="2" s="1"/>
  <c r="L50" i="2"/>
  <c r="C48" i="2"/>
  <c r="Q47" i="2"/>
  <c r="R47" i="2"/>
  <c r="I48" i="2"/>
  <c r="I49" i="2" s="1"/>
  <c r="Q48" i="2" l="1"/>
  <c r="C49" i="2"/>
  <c r="R48" i="2"/>
  <c r="N50" i="2"/>
  <c r="N51" i="2" s="1"/>
  <c r="D49" i="2"/>
  <c r="J49" i="2"/>
  <c r="H49" i="2"/>
  <c r="H50" i="2" s="1"/>
  <c r="E50" i="2"/>
  <c r="M50" i="2"/>
  <c r="G50" i="2"/>
  <c r="G51" i="2" s="1"/>
  <c r="J50" i="2" l="1"/>
  <c r="K50" i="2"/>
  <c r="R49" i="2"/>
  <c r="Q49" i="2"/>
  <c r="C50" i="2"/>
  <c r="F51" i="2"/>
  <c r="D50" i="2"/>
  <c r="D51" i="2" s="1"/>
  <c r="N52" i="2"/>
  <c r="I50" i="2"/>
  <c r="I51" i="2" s="1"/>
  <c r="M51" i="2"/>
  <c r="O51" i="2"/>
  <c r="O52" i="2" s="1"/>
  <c r="K51" i="2" l="1"/>
  <c r="L51" i="2"/>
  <c r="L52" i="2" s="1"/>
  <c r="H51" i="2"/>
  <c r="H52" i="2" s="1"/>
  <c r="Q50" i="2"/>
  <c r="R50" i="2"/>
  <c r="C51" i="2"/>
  <c r="D52" i="2" s="1"/>
  <c r="J51" i="2"/>
  <c r="J52" i="2" s="1"/>
  <c r="O53" i="2"/>
  <c r="G52" i="2"/>
  <c r="E51" i="2"/>
  <c r="E52" i="2" s="1"/>
  <c r="K52" i="2" l="1"/>
  <c r="K53" i="2" s="1"/>
  <c r="F52" i="2"/>
  <c r="F53" i="2" s="1"/>
  <c r="R51" i="2"/>
  <c r="Q51" i="2"/>
  <c r="C52" i="2"/>
  <c r="E53" i="2"/>
  <c r="M52" i="2"/>
  <c r="J53" i="2"/>
  <c r="J54" i="2" s="1"/>
  <c r="I52" i="2"/>
  <c r="I53" i="2" s="1"/>
  <c r="K54" i="2" l="1"/>
  <c r="M53" i="2"/>
  <c r="N53" i="2"/>
  <c r="L53" i="2"/>
  <c r="I54" i="2"/>
  <c r="E54" i="2"/>
  <c r="F54" i="2"/>
  <c r="F55" i="2" s="1"/>
  <c r="H53" i="2"/>
  <c r="C53" i="2"/>
  <c r="R52" i="2"/>
  <c r="Q52" i="2"/>
  <c r="G53" i="2"/>
  <c r="G54" i="2" s="1"/>
  <c r="D53" i="2"/>
  <c r="D54" i="2" s="1"/>
  <c r="N54" i="2" l="1"/>
  <c r="O54" i="2"/>
  <c r="O55" i="2" s="1"/>
  <c r="E55" i="2"/>
  <c r="M54" i="2"/>
  <c r="C54" i="2"/>
  <c r="Q53" i="2"/>
  <c r="R53" i="2"/>
  <c r="I55" i="2"/>
  <c r="K55" i="2"/>
  <c r="G55" i="2"/>
  <c r="G56" i="2" s="1"/>
  <c r="H54" i="2"/>
  <c r="H55" i="2" s="1"/>
  <c r="L54" i="2"/>
  <c r="L55" i="2" s="1"/>
  <c r="J55" i="2"/>
  <c r="J56" i="2" s="1"/>
  <c r="K56" i="2" l="1"/>
  <c r="Q54" i="2"/>
  <c r="R54" i="2"/>
  <c r="C55" i="2"/>
  <c r="I56" i="2"/>
  <c r="I57" i="2" s="1"/>
  <c r="D55" i="2"/>
  <c r="D56" i="2" s="1"/>
  <c r="N55" i="2"/>
  <c r="N56" i="2" s="1"/>
  <c r="H56" i="2"/>
  <c r="M55" i="2"/>
  <c r="F56" i="2"/>
  <c r="O56" i="2" l="1"/>
  <c r="O57" i="2" s="1"/>
  <c r="K57" i="2"/>
  <c r="K58" i="2" s="1"/>
  <c r="R55" i="2"/>
  <c r="Q55" i="2"/>
  <c r="C56" i="2"/>
  <c r="J57" i="2"/>
  <c r="M56" i="2"/>
  <c r="I58" i="2"/>
  <c r="E56" i="2"/>
  <c r="E57" i="2" s="1"/>
  <c r="H57" i="2"/>
  <c r="L56" i="2"/>
  <c r="L57" i="2" s="1"/>
  <c r="G57" i="2"/>
  <c r="C57" i="2" l="1"/>
  <c r="Q56" i="2"/>
  <c r="R56" i="2"/>
  <c r="F57" i="2"/>
  <c r="F58" i="2" s="1"/>
  <c r="G58" i="2"/>
  <c r="M57" i="2"/>
  <c r="H58" i="2"/>
  <c r="H59" i="2" s="1"/>
  <c r="J58" i="2"/>
  <c r="J59" i="2" s="1"/>
  <c r="D57" i="2"/>
  <c r="D58" i="2" s="1"/>
  <c r="N57" i="2"/>
  <c r="N58" i="2" s="1"/>
  <c r="O58" i="2" l="1"/>
  <c r="O59" i="2" s="1"/>
  <c r="I59" i="2"/>
  <c r="M58" i="2"/>
  <c r="G59" i="2"/>
  <c r="R57" i="2"/>
  <c r="C58" i="2"/>
  <c r="Q57" i="2"/>
  <c r="L58" i="2"/>
  <c r="E58" i="2"/>
  <c r="E59" i="2" s="1"/>
  <c r="Q58" i="2" l="1"/>
  <c r="C59" i="2"/>
  <c r="R58" i="2"/>
  <c r="D59" i="2"/>
  <c r="F59" i="2"/>
  <c r="L59" i="2"/>
  <c r="K59" i="2"/>
  <c r="M59" i="2"/>
  <c r="N59" i="2"/>
  <c r="R59" i="2" l="1"/>
  <c r="Q59" i="2"/>
</calcChain>
</file>

<file path=xl/sharedStrings.xml><?xml version="1.0" encoding="utf-8"?>
<sst xmlns="http://schemas.openxmlformats.org/spreadsheetml/2006/main" count="83" uniqueCount="31">
  <si>
    <t>Time</t>
  </si>
  <si>
    <t>Range</t>
  </si>
  <si>
    <t>Parameters</t>
  </si>
  <si>
    <t>Range Expansion Across Uniform One-Dimensional Habitat</t>
  </si>
  <si>
    <t>Site C</t>
  </si>
  <si>
    <t>Site D</t>
  </si>
  <si>
    <t>Site E</t>
  </si>
  <si>
    <t>Site F</t>
  </si>
  <si>
    <t>Site G</t>
  </si>
  <si>
    <t>Site H</t>
  </si>
  <si>
    <t>Site I</t>
  </si>
  <si>
    <t>Site J</t>
  </si>
  <si>
    <t>Site K</t>
  </si>
  <si>
    <t>Site L</t>
  </si>
  <si>
    <t>Site M</t>
  </si>
  <si>
    <t>Site A</t>
  </si>
  <si>
    <t xml:space="preserve">Site B </t>
  </si>
  <si>
    <t>Range Expansion Across Uniform Two-Dimensional Habitat</t>
  </si>
  <si>
    <t>Local populations</t>
  </si>
  <si>
    <t>Total pop</t>
  </si>
  <si>
    <r>
      <t>R</t>
    </r>
    <r>
      <rPr>
        <vertAlign val="subscript"/>
        <sz val="9"/>
        <rFont val="Geneva"/>
      </rPr>
      <t>max</t>
    </r>
  </si>
  <si>
    <r>
      <t>R</t>
    </r>
    <r>
      <rPr>
        <vertAlign val="subscript"/>
        <sz val="9"/>
        <rFont val="Geneva"/>
      </rPr>
      <t>dd</t>
    </r>
  </si>
  <si>
    <r>
      <t>E</t>
    </r>
    <r>
      <rPr>
        <vertAlign val="subscript"/>
        <sz val="9"/>
        <rFont val="Geneva"/>
      </rPr>
      <t>min</t>
    </r>
  </si>
  <si>
    <r>
      <t>E</t>
    </r>
    <r>
      <rPr>
        <vertAlign val="subscript"/>
        <sz val="9"/>
        <rFont val="Geneva"/>
      </rPr>
      <t>dd</t>
    </r>
  </si>
  <si>
    <r>
      <t>R</t>
    </r>
    <r>
      <rPr>
        <vertAlign val="subscript"/>
        <sz val="10"/>
        <rFont val="Arial"/>
        <family val="2"/>
      </rPr>
      <t>max</t>
    </r>
  </si>
  <si>
    <r>
      <t>R</t>
    </r>
    <r>
      <rPr>
        <vertAlign val="subscript"/>
        <sz val="10"/>
        <rFont val="Arial"/>
        <family val="2"/>
      </rPr>
      <t>dd</t>
    </r>
  </si>
  <si>
    <r>
      <t>E</t>
    </r>
    <r>
      <rPr>
        <vertAlign val="subscript"/>
        <sz val="10"/>
        <rFont val="Arial"/>
        <family val="2"/>
      </rPr>
      <t>min</t>
    </r>
  </si>
  <si>
    <r>
      <t>E</t>
    </r>
    <r>
      <rPr>
        <vertAlign val="subscript"/>
        <sz val="10"/>
        <rFont val="Arial"/>
        <family val="2"/>
      </rPr>
      <t>dd</t>
    </r>
  </si>
  <si>
    <t>Central pop</t>
  </si>
  <si>
    <t>Medial pop</t>
  </si>
  <si>
    <t>Edge 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</si>
</sst>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9"/>
      <name val="Geneva"/>
    </font>
    <font>
      <b/>
      <i/>
      <sz val="9"/>
      <name val="Geneva"/>
    </font>
    <font>
      <sz val="10"/>
      <name val="Arial"/>
      <family val="2"/>
    </font>
    <font>
      <b/>
      <i/>
      <sz val="10"/>
      <name val="Arial"/>
      <family val="2"/>
    </font>
    <font>
      <vertAlign val="subscript"/>
      <sz val="9"/>
      <name val="Geneva"/>
    </font>
    <font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right" vertical="center"/>
    </xf>
    <xf numFmtId="2" fontId="2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2" fontId="0" fillId="0" borderId="0" xfId="0" applyNumberFormat="1" applyAlignment="1">
      <alignment vertical="center"/>
    </xf>
    <xf numFmtId="2" fontId="0" fillId="0" borderId="0" xfId="0" applyNumberFormat="1" applyFill="1" applyAlignment="1">
      <alignment vertical="center"/>
    </xf>
    <xf numFmtId="0" fontId="0" fillId="0" borderId="9" xfId="0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 patternType="solid"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Total Population: 1D</a:t>
            </a:r>
          </a:p>
        </c:rich>
      </c:tx>
      <c:layout>
        <c:manualLayout>
          <c:xMode val="edge"/>
          <c:yMode val="edge"/>
          <c:x val="0.37344535192695133"/>
          <c:y val="3.78164231620206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82357683405715"/>
          <c:y val="0.18908211581010312"/>
          <c:w val="0.82709373245566398"/>
          <c:h val="0.617668244979670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'1 Dimension'!$Q$8</c:f>
              <c:strCache>
                <c:ptCount val="1"/>
                <c:pt idx="0">
                  <c:v>Total pop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 Dimension'!$A$9:$A$59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'1 Dimension'!$Q$9:$Q$59</c:f>
              <c:numCache>
                <c:formatCode>0.00</c:formatCode>
                <c:ptCount val="51"/>
                <c:pt idx="0">
                  <c:v>2</c:v>
                </c:pt>
                <c:pt idx="1">
                  <c:v>3.16</c:v>
                </c:pt>
                <c:pt idx="2">
                  <c:v>5.0044765600000005</c:v>
                </c:pt>
                <c:pt idx="3">
                  <c:v>7.9169146008064235</c:v>
                </c:pt>
                <c:pt idx="4">
                  <c:v>12.485062457313829</c:v>
                </c:pt>
                <c:pt idx="5">
                  <c:v>19.587002643327462</c:v>
                </c:pt>
                <c:pt idx="6">
                  <c:v>30.488331121791287</c:v>
                </c:pt>
                <c:pt idx="7">
                  <c:v>46.914552039761041</c:v>
                </c:pt>
                <c:pt idx="8">
                  <c:v>71.015305687907386</c:v>
                </c:pt>
                <c:pt idx="9">
                  <c:v>105.07838496182222</c:v>
                </c:pt>
                <c:pt idx="10">
                  <c:v>150.84933374619422</c:v>
                </c:pt>
                <c:pt idx="11">
                  <c:v>208.5163803893422</c:v>
                </c:pt>
                <c:pt idx="12">
                  <c:v>275.9076572038025</c:v>
                </c:pt>
                <c:pt idx="13">
                  <c:v>348.77715442178516</c:v>
                </c:pt>
                <c:pt idx="14">
                  <c:v>422.32741508885181</c:v>
                </c:pt>
                <c:pt idx="15">
                  <c:v>492.6795818716613</c:v>
                </c:pt>
                <c:pt idx="16">
                  <c:v>557.00906026742973</c:v>
                </c:pt>
                <c:pt idx="17">
                  <c:v>612.76769667089161</c:v>
                </c:pt>
                <c:pt idx="18">
                  <c:v>657.38575227114109</c:v>
                </c:pt>
                <c:pt idx="19">
                  <c:v>689.246828900526</c:v>
                </c:pt>
                <c:pt idx="20">
                  <c:v>709.1080615165281</c:v>
                </c:pt>
                <c:pt idx="21">
                  <c:v>720.02620352835709</c:v>
                </c:pt>
                <c:pt idx="22">
                  <c:v>725.51709872350943</c:v>
                </c:pt>
                <c:pt idx="23">
                  <c:v>728.13907885176093</c:v>
                </c:pt>
                <c:pt idx="24">
                  <c:v>729.35710969459717</c:v>
                </c:pt>
                <c:pt idx="25">
                  <c:v>729.91478825407171</c:v>
                </c:pt>
                <c:pt idx="26">
                  <c:v>730.16806990081363</c:v>
                </c:pt>
                <c:pt idx="27">
                  <c:v>730.28255629189084</c:v>
                </c:pt>
                <c:pt idx="28">
                  <c:v>730.33414152305772</c:v>
                </c:pt>
                <c:pt idx="29">
                  <c:v>730.3573370246271</c:v>
                </c:pt>
                <c:pt idx="30">
                  <c:v>730.36774920488642</c:v>
                </c:pt>
                <c:pt idx="31">
                  <c:v>730.37241850909868</c:v>
                </c:pt>
                <c:pt idx="32">
                  <c:v>730.37450997237875</c:v>
                </c:pt>
                <c:pt idx="33">
                  <c:v>730.37544646080482</c:v>
                </c:pt>
                <c:pt idx="34">
                  <c:v>730.37586534828506</c:v>
                </c:pt>
                <c:pt idx="35">
                  <c:v>730.376052752904</c:v>
                </c:pt>
                <c:pt idx="36">
                  <c:v>730.37613649987088</c:v>
                </c:pt>
                <c:pt idx="37">
                  <c:v>730.37617394748997</c:v>
                </c:pt>
                <c:pt idx="38">
                  <c:v>730.37619067472679</c:v>
                </c:pt>
                <c:pt idx="39">
                  <c:v>730.37619814793402</c:v>
                </c:pt>
                <c:pt idx="40">
                  <c:v>730.37620148955193</c:v>
                </c:pt>
                <c:pt idx="41">
                  <c:v>730.37620297735168</c:v>
                </c:pt>
                <c:pt idx="42">
                  <c:v>730.37620364705947</c:v>
                </c:pt>
                <c:pt idx="43">
                  <c:v>730.37620394101793</c:v>
                </c:pt>
                <c:pt idx="44">
                  <c:v>730.37620407702047</c:v>
                </c:pt>
                <c:pt idx="45">
                  <c:v>730.37620413353966</c:v>
                </c:pt>
                <c:pt idx="46">
                  <c:v>730.37620416243703</c:v>
                </c:pt>
                <c:pt idx="47">
                  <c:v>730.37620417221217</c:v>
                </c:pt>
                <c:pt idx="48">
                  <c:v>730.37620417921858</c:v>
                </c:pt>
                <c:pt idx="49">
                  <c:v>730.37620418013512</c:v>
                </c:pt>
                <c:pt idx="50">
                  <c:v>730.37620418238396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71-EF48-9ADA-4F5A11A62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007120"/>
        <c:axId val="1"/>
      </c:scatterChart>
      <c:valAx>
        <c:axId val="1537007120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51380065198003366"/>
              <c:y val="0.88658503190959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Size of Total Population</a:t>
                </a:r>
              </a:p>
            </c:rich>
          </c:tx>
          <c:layout>
            <c:manualLayout>
              <c:xMode val="edge"/>
              <c:yMode val="edge"/>
              <c:x val="3.2582480369465552E-2"/>
              <c:y val="0.28992591090882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5370071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r>
              <a:rPr lang="en-US"/>
              <a:t>Range Expansion: 1D</a:t>
            </a:r>
          </a:p>
        </c:rich>
      </c:tx>
      <c:layout>
        <c:manualLayout>
          <c:xMode val="edge"/>
          <c:yMode val="edge"/>
          <c:x val="0.3082803911880202"/>
          <c:y val="3.7658057806916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6164469688742"/>
          <c:y val="0.22594834684149986"/>
          <c:w val="0.80954931994902868"/>
          <c:h val="0.53558126658725891"/>
        </c:manualLayout>
      </c:layout>
      <c:scatterChart>
        <c:scatterStyle val="lineMarker"/>
        <c:varyColors val="0"/>
        <c:ser>
          <c:idx val="0"/>
          <c:order val="0"/>
          <c:tx>
            <c:strRef>
              <c:f>'1 Dimension'!$R$8</c:f>
              <c:strCache>
                <c:ptCount val="1"/>
                <c:pt idx="0">
                  <c:v>Range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 Dimension'!$A$9:$A$59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'1 Dimension'!$R$9:$R$59</c:f>
              <c:numCache>
                <c:formatCode>General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9</c:v>
                </c:pt>
                <c:pt idx="10">
                  <c:v>9</c:v>
                </c:pt>
                <c:pt idx="11">
                  <c:v>11</c:v>
                </c:pt>
                <c:pt idx="12">
                  <c:v>11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3-6C40-AB82-AFA2CE6CC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099920"/>
        <c:axId val="1"/>
      </c:scatterChart>
      <c:valAx>
        <c:axId val="1537099920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5062816180486186"/>
              <c:y val="0.857766872268656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Range (Occupied Cells)</a:t>
                </a:r>
              </a:p>
            </c:rich>
          </c:tx>
          <c:layout>
            <c:manualLayout>
              <c:xMode val="edge"/>
              <c:yMode val="edge"/>
              <c:x val="3.2582480369465552E-2"/>
              <c:y val="0.205027203615435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370999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r>
              <a:rPr lang="en-US"/>
              <a:t>Growth of Local Populations: 1D</a:t>
            </a:r>
          </a:p>
        </c:rich>
      </c:tx>
      <c:layout>
        <c:manualLayout>
          <c:xMode val="edge"/>
          <c:yMode val="edge"/>
          <c:x val="0.21053295007962355"/>
          <c:y val="3.7658057806916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32992147786221"/>
          <c:y val="0.22594834684149986"/>
          <c:w val="0.66668767525214123"/>
          <c:h val="0.55650240981332377"/>
        </c:manualLayout>
      </c:layout>
      <c:scatterChart>
        <c:scatterStyle val="lineMarker"/>
        <c:varyColors val="0"/>
        <c:ser>
          <c:idx val="0"/>
          <c:order val="0"/>
          <c:tx>
            <c:strRef>
              <c:f>'1 Dimension'!$C$8</c:f>
              <c:strCache>
                <c:ptCount val="1"/>
                <c:pt idx="0">
                  <c:v>Site 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 Dimension'!$A$9:$A$59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'1 Dimension'!$C$9:$C$59</c:f>
              <c:numCache>
                <c:formatCode>0.00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4.9089034446164954E-4</c:v>
                </c:pt>
                <c:pt idx="7">
                  <c:v>3.768494086272757E-3</c:v>
                </c:pt>
                <c:pt idx="8">
                  <c:v>1.6736467270165332E-2</c:v>
                </c:pt>
                <c:pt idx="9">
                  <c:v>5.6388305359212014E-2</c:v>
                </c:pt>
                <c:pt idx="10">
                  <c:v>0.15994470660580046</c:v>
                </c:pt>
                <c:pt idx="11">
                  <c:v>0.40260195179669656</c:v>
                </c:pt>
                <c:pt idx="12">
                  <c:v>0.92634204726007852</c:v>
                </c:pt>
                <c:pt idx="13">
                  <c:v>1.9805841765679753</c:v>
                </c:pt>
                <c:pt idx="14">
                  <c:v>3.9617693571975874</c:v>
                </c:pt>
                <c:pt idx="15">
                  <c:v>7.3983008049699794</c:v>
                </c:pt>
                <c:pt idx="16">
                  <c:v>12.753448393703895</c:v>
                </c:pt>
                <c:pt idx="17">
                  <c:v>19.91728445211653</c:v>
                </c:pt>
                <c:pt idx="18">
                  <c:v>27.668368950800929</c:v>
                </c:pt>
                <c:pt idx="19">
                  <c:v>34.103256675266124</c:v>
                </c:pt>
                <c:pt idx="20">
                  <c:v>38.182741271087181</c:v>
                </c:pt>
                <c:pt idx="21">
                  <c:v>40.298745625460654</c:v>
                </c:pt>
                <c:pt idx="22">
                  <c:v>41.28569110746426</c:v>
                </c:pt>
                <c:pt idx="23">
                  <c:v>41.726290586296848</c:v>
                </c:pt>
                <c:pt idx="24">
                  <c:v>41.920158515711911</c:v>
                </c:pt>
                <c:pt idx="25">
                  <c:v>42.005271842327787</c:v>
                </c:pt>
                <c:pt idx="26">
                  <c:v>42.042660821681899</c:v>
                </c:pt>
                <c:pt idx="27">
                  <c:v>42.059143721057865</c:v>
                </c:pt>
                <c:pt idx="28">
                  <c:v>42.066412772136587</c:v>
                </c:pt>
                <c:pt idx="29">
                  <c:v>42.069634581296995</c:v>
                </c:pt>
                <c:pt idx="30">
                  <c:v>42.071058849567109</c:v>
                </c:pt>
                <c:pt idx="31">
                  <c:v>42.071693294056189</c:v>
                </c:pt>
                <c:pt idx="32">
                  <c:v>42.071973789739189</c:v>
                </c:pt>
                <c:pt idx="33">
                  <c:v>42.072099406763471</c:v>
                </c:pt>
                <c:pt idx="34">
                  <c:v>42.072154813557425</c:v>
                </c:pt>
                <c:pt idx="35">
                  <c:v>42.072179776826147</c:v>
                </c:pt>
                <c:pt idx="36">
                  <c:v>42.072190749093345</c:v>
                </c:pt>
                <c:pt idx="37">
                  <c:v>42.072195710599395</c:v>
                </c:pt>
                <c:pt idx="38">
                  <c:v>42.072197899786502</c:v>
                </c:pt>
                <c:pt idx="39">
                  <c:v>42.072198873117443</c:v>
                </c:pt>
                <c:pt idx="40">
                  <c:v>42.072199324029029</c:v>
                </c:pt>
                <c:pt idx="41">
                  <c:v>42.072199502491564</c:v>
                </c:pt>
                <c:pt idx="42">
                  <c:v>42.072199606513671</c:v>
                </c:pt>
                <c:pt idx="43">
                  <c:v>42.072199629297948</c:v>
                </c:pt>
                <c:pt idx="44">
                  <c:v>42.072199661149135</c:v>
                </c:pt>
                <c:pt idx="45">
                  <c:v>42.072199656147021</c:v>
                </c:pt>
                <c:pt idx="46">
                  <c:v>42.072199670567827</c:v>
                </c:pt>
                <c:pt idx="47">
                  <c:v>42.072199662800458</c:v>
                </c:pt>
                <c:pt idx="48">
                  <c:v>42.072199671312163</c:v>
                </c:pt>
                <c:pt idx="49">
                  <c:v>42.072199665093834</c:v>
                </c:pt>
                <c:pt idx="50">
                  <c:v>42.072199670643613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04-F640-97B3-199E76472D47}"/>
            </c:ext>
          </c:extLst>
        </c:ser>
        <c:ser>
          <c:idx val="1"/>
          <c:order val="1"/>
          <c:tx>
            <c:strRef>
              <c:f>'1 Dimension'!$F$8</c:f>
              <c:strCache>
                <c:ptCount val="1"/>
                <c:pt idx="0">
                  <c:v>Site D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 Dimension'!$A$9:$A$59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'1 Dimension'!$F$9:$F$59</c:f>
              <c:numCache>
                <c:formatCode>0.00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3.1414391446189252E-2</c:v>
                </c:pt>
                <c:pt idx="4">
                  <c:v>0.13745403368967229</c:v>
                </c:pt>
                <c:pt idx="5">
                  <c:v>0.38494834188669269</c:v>
                </c:pt>
                <c:pt idx="6">
                  <c:v>0.88036430655303211</c:v>
                </c:pt>
                <c:pt idx="7">
                  <c:v>1.7908147483595349</c:v>
                </c:pt>
                <c:pt idx="8">
                  <c:v>3.3672610581957363</c:v>
                </c:pt>
                <c:pt idx="9">
                  <c:v>5.9572435720803414</c:v>
                </c:pt>
                <c:pt idx="10">
                  <c:v>9.9736142459104258</c:v>
                </c:pt>
                <c:pt idx="11">
                  <c:v>15.757886273575835</c:v>
                </c:pt>
                <c:pt idx="12">
                  <c:v>23.286956094714007</c:v>
                </c:pt>
                <c:pt idx="13">
                  <c:v>31.836821806345661</c:v>
                </c:pt>
                <c:pt idx="14">
                  <c:v>40.047280190703958</c:v>
                </c:pt>
                <c:pt idx="15">
                  <c:v>46.711022600817067</c:v>
                </c:pt>
                <c:pt idx="16">
                  <c:v>51.489548994914557</c:v>
                </c:pt>
                <c:pt idx="17">
                  <c:v>54.657388126198995</c:v>
                </c:pt>
                <c:pt idx="18">
                  <c:v>56.656572479531938</c:v>
                </c:pt>
                <c:pt idx="19">
                  <c:v>57.90243474328733</c:v>
                </c:pt>
                <c:pt idx="20">
                  <c:v>58.656464095380215</c:v>
                </c:pt>
                <c:pt idx="21">
                  <c:v>59.104255251534006</c:v>
                </c:pt>
                <c:pt idx="22">
                  <c:v>59.361794426716287</c:v>
                </c:pt>
                <c:pt idx="23">
                  <c:v>59.497706376005652</c:v>
                </c:pt>
                <c:pt idx="24">
                  <c:v>59.565261297436628</c:v>
                </c:pt>
                <c:pt idx="25">
                  <c:v>59.597290277109401</c:v>
                </c:pt>
                <c:pt idx="26">
                  <c:v>59.612258589539408</c:v>
                </c:pt>
                <c:pt idx="27">
                  <c:v>59.619092543840836</c:v>
                </c:pt>
                <c:pt idx="28">
                  <c:v>59.622228710235376</c:v>
                </c:pt>
                <c:pt idx="29">
                  <c:v>59.623637334261986</c:v>
                </c:pt>
                <c:pt idx="30">
                  <c:v>59.624280556118983</c:v>
                </c:pt>
                <c:pt idx="31">
                  <c:v>59.624566781560404</c:v>
                </c:pt>
                <c:pt idx="32">
                  <c:v>59.624696981064815</c:v>
                </c:pt>
                <c:pt idx="33">
                  <c:v>59.624755081729745</c:v>
                </c:pt>
                <c:pt idx="34">
                  <c:v>59.624780862544924</c:v>
                </c:pt>
                <c:pt idx="35">
                  <c:v>59.624792994310852</c:v>
                </c:pt>
                <c:pt idx="36">
                  <c:v>59.624797721847557</c:v>
                </c:pt>
                <c:pt idx="37">
                  <c:v>59.624800558317375</c:v>
                </c:pt>
                <c:pt idx="38">
                  <c:v>59.624801144610217</c:v>
                </c:pt>
                <c:pt idx="39">
                  <c:v>59.624802023401315</c:v>
                </c:pt>
                <c:pt idx="40">
                  <c:v>59.624801874829672</c:v>
                </c:pt>
                <c:pt idx="41">
                  <c:v>59.624802274413327</c:v>
                </c:pt>
                <c:pt idx="42">
                  <c:v>59.624802057381302</c:v>
                </c:pt>
                <c:pt idx="43">
                  <c:v>59.624802292843263</c:v>
                </c:pt>
                <c:pt idx="44">
                  <c:v>59.624802120746622</c:v>
                </c:pt>
                <c:pt idx="45">
                  <c:v>59.62480227385911</c:v>
                </c:pt>
                <c:pt idx="46">
                  <c:v>59.624802152305733</c:v>
                </c:pt>
                <c:pt idx="47">
                  <c:v>59.624802254369953</c:v>
                </c:pt>
                <c:pt idx="48">
                  <c:v>59.62480217157497</c:v>
                </c:pt>
                <c:pt idx="49">
                  <c:v>59.624802239798228</c:v>
                </c:pt>
                <c:pt idx="50">
                  <c:v>59.624802184193477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04-F640-97B3-199E76472D47}"/>
            </c:ext>
          </c:extLst>
        </c:ser>
        <c:ser>
          <c:idx val="2"/>
          <c:order val="2"/>
          <c:tx>
            <c:strRef>
              <c:f>'1 Dimension'!$I$8</c:f>
              <c:strCache>
                <c:ptCount val="1"/>
                <c:pt idx="0">
                  <c:v>Site G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 Dimension'!$A$9:$A$59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'1 Dimension'!$I$9:$I$59</c:f>
              <c:numCache>
                <c:formatCode>0.00</c:formatCode>
                <c:ptCount val="51"/>
                <c:pt idx="0">
                  <c:v>2</c:v>
                </c:pt>
                <c:pt idx="1">
                  <c:v>2.1560000000000001</c:v>
                </c:pt>
                <c:pt idx="2">
                  <c:v>2.5717203080000006</c:v>
                </c:pt>
                <c:pt idx="3">
                  <c:v>3.3027069422276352</c:v>
                </c:pt>
                <c:pt idx="4">
                  <c:v>4.4486627553195826</c:v>
                </c:pt>
                <c:pt idx="5">
                  <c:v>6.1578325376346825</c:v>
                </c:pt>
                <c:pt idx="6">
                  <c:v>8.6266781324563286</c:v>
                </c:pt>
                <c:pt idx="7">
                  <c:v>12.082722083218712</c:v>
                </c:pt>
                <c:pt idx="8">
                  <c:v>16.731381190528786</c:v>
                </c:pt>
                <c:pt idx="9">
                  <c:v>22.647828689053828</c:v>
                </c:pt>
                <c:pt idx="10">
                  <c:v>29.623759091790056</c:v>
                </c:pt>
                <c:pt idx="11">
                  <c:v>37.056241576159522</c:v>
                </c:pt>
                <c:pt idx="12">
                  <c:v>44.042710029590616</c:v>
                </c:pt>
                <c:pt idx="13">
                  <c:v>49.752092596403273</c:v>
                </c:pt>
                <c:pt idx="14">
                  <c:v>53.822899455530703</c:v>
                </c:pt>
                <c:pt idx="15">
                  <c:v>56.417992867759082</c:v>
                </c:pt>
                <c:pt idx="16">
                  <c:v>57.953826414561973</c:v>
                </c:pt>
                <c:pt idx="17">
                  <c:v>58.829755886437226</c:v>
                </c:pt>
                <c:pt idx="18">
                  <c:v>59.322875423751491</c:v>
                </c:pt>
                <c:pt idx="19">
                  <c:v>59.602957097975441</c:v>
                </c:pt>
                <c:pt idx="20">
                  <c:v>59.763548463718294</c:v>
                </c:pt>
                <c:pt idx="21">
                  <c:v>59.856651475270958</c:v>
                </c:pt>
                <c:pt idx="22">
                  <c:v>59.91204955208444</c:v>
                </c:pt>
                <c:pt idx="23">
                  <c:v>59.943965870179163</c:v>
                </c:pt>
                <c:pt idx="24">
                  <c:v>59.963057323597042</c:v>
                </c:pt>
                <c:pt idx="25">
                  <c:v>59.973530207808523</c:v>
                </c:pt>
                <c:pt idx="26">
                  <c:v>59.979223371402064</c:v>
                </c:pt>
                <c:pt idx="27">
                  <c:v>59.982032412332543</c:v>
                </c:pt>
                <c:pt idx="28">
                  <c:v>59.98346849817932</c:v>
                </c:pt>
                <c:pt idx="29">
                  <c:v>59.984121102434472</c:v>
                </c:pt>
                <c:pt idx="30">
                  <c:v>59.984454043101252</c:v>
                </c:pt>
                <c:pt idx="31">
                  <c:v>59.984591592742717</c:v>
                </c:pt>
                <c:pt idx="32">
                  <c:v>59.984667388757245</c:v>
                </c:pt>
                <c:pt idx="33">
                  <c:v>59.984693209077946</c:v>
                </c:pt>
                <c:pt idx="34">
                  <c:v>59.984711442931356</c:v>
                </c:pt>
                <c:pt idx="35">
                  <c:v>59.984714918817495</c:v>
                </c:pt>
                <c:pt idx="36">
                  <c:v>59.984720080651627</c:v>
                </c:pt>
                <c:pt idx="37">
                  <c:v>59.984719682796843</c:v>
                </c:pt>
                <c:pt idx="38">
                  <c:v>59.984721593752084</c:v>
                </c:pt>
                <c:pt idx="39">
                  <c:v>59.984720833247749</c:v>
                </c:pt>
                <c:pt idx="40">
                  <c:v>59.984721756620303</c:v>
                </c:pt>
                <c:pt idx="41">
                  <c:v>59.984721175451782</c:v>
                </c:pt>
                <c:pt idx="42">
                  <c:v>59.984721702904565</c:v>
                </c:pt>
                <c:pt idx="43">
                  <c:v>59.984721312144544</c:v>
                </c:pt>
                <c:pt idx="44">
                  <c:v>59.984721638254172</c:v>
                </c:pt>
                <c:pt idx="45">
                  <c:v>59.98472138239147</c:v>
                </c:pt>
                <c:pt idx="46">
                  <c:v>59.984721591046949</c:v>
                </c:pt>
                <c:pt idx="47">
                  <c:v>59.984721423920504</c:v>
                </c:pt>
                <c:pt idx="48">
                  <c:v>59.984721559508941</c:v>
                </c:pt>
                <c:pt idx="49">
                  <c:v>59.984721450033248</c:v>
                </c:pt>
                <c:pt idx="50">
                  <c:v>59.984721538822626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04-F640-97B3-199E76472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195856"/>
        <c:axId val="1"/>
      </c:scatterChart>
      <c:valAx>
        <c:axId val="1538195856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Time (t)</a:t>
                </a:r>
              </a:p>
            </c:rich>
          </c:tx>
          <c:layout>
            <c:manualLayout>
              <c:xMode val="edge"/>
              <c:yMode val="edge"/>
              <c:x val="0.41354686622783199"/>
              <c:y val="0.878688015494721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Size of Local Populations</a:t>
                </a:r>
              </a:p>
            </c:rich>
          </c:tx>
          <c:layout>
            <c:manualLayout>
              <c:xMode val="edge"/>
              <c:yMode val="edge"/>
              <c:x val="3.2582480369465552E-2"/>
              <c:y val="0.234316804131925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381958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71191110308841"/>
          <c:y val="0.41423863587608306"/>
          <c:w val="0.14536798934069245"/>
          <c:h val="0.17992183174415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r>
              <a:rPr lang="en-US"/>
              <a:t>Total Population: 2D</a:t>
            </a:r>
          </a:p>
        </c:rich>
      </c:tx>
      <c:layout>
        <c:manualLayout>
          <c:xMode val="edge"/>
          <c:yMode val="edge"/>
          <c:x val="0.3177668276605804"/>
          <c:y val="3.57155338061770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30660855281077"/>
          <c:y val="0.22322208628860651"/>
          <c:w val="0.80687851337343464"/>
          <c:h val="0.571448540898832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'2 Dimensions'!$M$8</c:f>
              <c:strCache>
                <c:ptCount val="1"/>
                <c:pt idx="0">
                  <c:v>Total pop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'2 Dimensions'!$L$9:$L$24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'2 Dimensions'!$M$9:$M$24</c:f>
              <c:numCache>
                <c:formatCode>0.00</c:formatCode>
                <c:ptCount val="16"/>
                <c:pt idx="0">
                  <c:v>2</c:v>
                </c:pt>
                <c:pt idx="1">
                  <c:v>3.1000000000000005</c:v>
                </c:pt>
                <c:pt idx="2">
                  <c:v>4.9730782000000033</c:v>
                </c:pt>
                <c:pt idx="3">
                  <c:v>8.1239956047075452</c:v>
                </c:pt>
                <c:pt idx="4">
                  <c:v>13.329955594020539</c:v>
                </c:pt>
                <c:pt idx="5">
                  <c:v>21.714380013538012</c:v>
                </c:pt>
                <c:pt idx="6">
                  <c:v>34.75062553917666</c:v>
                </c:pt>
                <c:pt idx="7">
                  <c:v>54.08877370769077</c:v>
                </c:pt>
                <c:pt idx="8">
                  <c:v>81.096154872160312</c:v>
                </c:pt>
                <c:pt idx="9">
                  <c:v>116.10473035131258</c:v>
                </c:pt>
                <c:pt idx="10">
                  <c:v>157.56593771745284</c:v>
                </c:pt>
                <c:pt idx="11">
                  <c:v>201.60534598070757</c:v>
                </c:pt>
                <c:pt idx="12">
                  <c:v>242.62011653837521</c:v>
                </c:pt>
                <c:pt idx="13">
                  <c:v>275.17646124764957</c:v>
                </c:pt>
                <c:pt idx="14">
                  <c:v>296.7325905787377</c:v>
                </c:pt>
                <c:pt idx="15">
                  <c:v>308.71888750496856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61-2A46-83C6-628711190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5710448"/>
        <c:axId val="1"/>
      </c:scatterChart>
      <c:valAx>
        <c:axId val="1535710448"/>
        <c:scaling>
          <c:orientation val="minMax"/>
          <c:max val="15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Time (t)</a:t>
                </a:r>
              </a:p>
            </c:rich>
          </c:tx>
          <c:layout>
            <c:manualLayout>
              <c:xMode val="edge"/>
              <c:yMode val="edge"/>
              <c:x val="0.49845776887934184"/>
              <c:y val="0.87949501997710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Size of Total Population</a:t>
                </a:r>
              </a:p>
            </c:rich>
          </c:tx>
          <c:layout>
            <c:manualLayout>
              <c:xMode val="edge"/>
              <c:yMode val="edge"/>
              <c:x val="4.0499693721446524E-2"/>
              <c:y val="0.30804647907827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35710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r>
              <a:rPr lang="en-US"/>
              <a:t>Growth of Local Populations: 2D</a:t>
            </a:r>
          </a:p>
        </c:rich>
      </c:tx>
      <c:layout>
        <c:manualLayout>
          <c:xMode val="edge"/>
          <c:yMode val="edge"/>
          <c:x val="0.21184455177372027"/>
          <c:y val="3.587565703975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38372010884368"/>
          <c:y val="0.22422285649846668"/>
          <c:w val="0.61061076687719373"/>
          <c:h val="0.56952605550610536"/>
        </c:manualLayout>
      </c:layout>
      <c:scatterChart>
        <c:scatterStyle val="lineMarker"/>
        <c:varyColors val="0"/>
        <c:ser>
          <c:idx val="0"/>
          <c:order val="0"/>
          <c:tx>
            <c:strRef>
              <c:f>'2 Dimensions'!$N$8</c:f>
              <c:strCache>
                <c:ptCount val="1"/>
                <c:pt idx="0">
                  <c:v>Central pop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'2 Dimensions'!$L$9:$L$24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'2 Dimensions'!$N$9:$N$24</c:f>
              <c:numCache>
                <c:formatCode>0.00</c:formatCode>
                <c:ptCount val="16"/>
                <c:pt idx="0">
                  <c:v>2</c:v>
                </c:pt>
                <c:pt idx="1">
                  <c:v>2.0960000000000001</c:v>
                </c:pt>
                <c:pt idx="2">
                  <c:v>2.2390509342500016</c:v>
                </c:pt>
                <c:pt idx="3">
                  <c:v>2.4477470680797477</c:v>
                </c:pt>
                <c:pt idx="4">
                  <c:v>2.7458501630462715</c:v>
                </c:pt>
                <c:pt idx="5">
                  <c:v>3.1591549572312787</c:v>
                </c:pt>
                <c:pt idx="6">
                  <c:v>3.7060742121985388</c:v>
                </c:pt>
                <c:pt idx="7">
                  <c:v>4.3795685947548391</c:v>
                </c:pt>
                <c:pt idx="8">
                  <c:v>5.1261263480151271</c:v>
                </c:pt>
                <c:pt idx="9">
                  <c:v>5.8446820709368748</c:v>
                </c:pt>
                <c:pt idx="10">
                  <c:v>6.4315154953178064</c:v>
                </c:pt>
                <c:pt idx="11">
                  <c:v>6.8449320405918854</c:v>
                </c:pt>
                <c:pt idx="12">
                  <c:v>7.1110662177573509</c:v>
                </c:pt>
                <c:pt idx="13">
                  <c:v>7.2726099356260807</c:v>
                </c:pt>
                <c:pt idx="14">
                  <c:v>7.3645079572230889</c:v>
                </c:pt>
                <c:pt idx="15">
                  <c:v>7.4157579502076034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3C-8D45-AAA3-8C033FFFEBD5}"/>
            </c:ext>
          </c:extLst>
        </c:ser>
        <c:ser>
          <c:idx val="1"/>
          <c:order val="1"/>
          <c:tx>
            <c:strRef>
              <c:f>'2 Dimensions'!$O$8</c:f>
              <c:strCache>
                <c:ptCount val="1"/>
                <c:pt idx="0">
                  <c:v>Medial pop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'2 Dimensions'!$L$9:$L$24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'2 Dimensions'!$O$9:$O$24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7.8457187812500002E-3</c:v>
                </c:pt>
                <c:pt idx="3">
                  <c:v>3.0681663693996157E-2</c:v>
                </c:pt>
                <c:pt idx="4">
                  <c:v>8.12149969270832E-2</c:v>
                </c:pt>
                <c:pt idx="5">
                  <c:v>0.18121200437193175</c:v>
                </c:pt>
                <c:pt idx="6">
                  <c:v>0.36602262209425063</c:v>
                </c:pt>
                <c:pt idx="7">
                  <c:v>0.68835589619360538</c:v>
                </c:pt>
                <c:pt idx="8">
                  <c:v>1.2154330799034978</c:v>
                </c:pt>
                <c:pt idx="9">
                  <c:v>2.0068698800408082</c:v>
                </c:pt>
                <c:pt idx="10">
                  <c:v>3.0594754877041006</c:v>
                </c:pt>
                <c:pt idx="11">
                  <c:v>4.2381719672848703</c:v>
                </c:pt>
                <c:pt idx="12">
                  <c:v>5.2935903112900107</c:v>
                </c:pt>
                <c:pt idx="13">
                  <c:v>6.0432330521712938</c:v>
                </c:pt>
                <c:pt idx="14">
                  <c:v>6.5003462600196604</c:v>
                </c:pt>
                <c:pt idx="15">
                  <c:v>6.7568363926318318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3C-8D45-AAA3-8C033FFFEBD5}"/>
            </c:ext>
          </c:extLst>
        </c:ser>
        <c:ser>
          <c:idx val="2"/>
          <c:order val="2"/>
          <c:tx>
            <c:strRef>
              <c:f>'2 Dimensions'!$P$8</c:f>
              <c:strCache>
                <c:ptCount val="1"/>
                <c:pt idx="0">
                  <c:v>Edge pop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'2 Dimensions'!$L$9:$L$24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'2 Dimensions'!$P$9:$P$24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4.9036511824102427E-4</c:v>
                </c:pt>
                <c:pt idx="4">
                  <c:v>2.7145431469693649E-3</c:v>
                </c:pt>
                <c:pt idx="5">
                  <c:v>9.4564436220763368E-3</c:v>
                </c:pt>
                <c:pt idx="6">
                  <c:v>2.646967832107916E-2</c:v>
                </c:pt>
                <c:pt idx="7">
                  <c:v>6.4906810617358743E-2</c:v>
                </c:pt>
                <c:pt idx="8">
                  <c:v>0.14503855680393374</c:v>
                </c:pt>
                <c:pt idx="9">
                  <c:v>0.30085254788823201</c:v>
                </c:pt>
                <c:pt idx="10">
                  <c:v>0.58273752187452277</c:v>
                </c:pt>
                <c:pt idx="11">
                  <c:v>1.0501930527386754</c:v>
                </c:pt>
                <c:pt idx="12">
                  <c:v>1.7408818759098812</c:v>
                </c:pt>
                <c:pt idx="13">
                  <c:v>2.6120236058213564</c:v>
                </c:pt>
                <c:pt idx="14">
                  <c:v>3.4992531310023938</c:v>
                </c:pt>
                <c:pt idx="15">
                  <c:v>4.1880169523819077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3C-8D45-AAA3-8C033FFFE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6526016"/>
        <c:axId val="1"/>
      </c:scatterChart>
      <c:valAx>
        <c:axId val="1536526016"/>
        <c:scaling>
          <c:orientation val="minMax"/>
          <c:max val="1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Time (t)</a:t>
                </a:r>
              </a:p>
            </c:rich>
          </c:tx>
          <c:layout>
            <c:manualLayout>
              <c:xMode val="edge"/>
              <c:yMode val="edge"/>
              <c:x val="0.37695868771500229"/>
              <c:y val="0.87895359747398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Size of Local Populations</a:t>
                </a:r>
              </a:p>
            </c:rich>
          </c:tx>
          <c:layout>
            <c:manualLayout>
              <c:xMode val="edge"/>
              <c:yMode val="edge"/>
              <c:x val="4.0499693721446524E-2"/>
              <c:y val="0.291489713448006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365260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949418070748399"/>
          <c:y val="0.4260234273470867"/>
          <c:w val="0.20872919071822441"/>
          <c:h val="0.165924913808865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r>
              <a:rPr lang="en-US"/>
              <a:t>Range Expansion: 2D</a:t>
            </a:r>
          </a:p>
        </c:rich>
      </c:tx>
      <c:layout>
        <c:manualLayout>
          <c:xMode val="edge"/>
          <c:yMode val="edge"/>
          <c:x val="0.30408524232328499"/>
          <c:y val="3.827883664134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65775026577"/>
          <c:y val="0.23445787442823193"/>
          <c:w val="0.8182087448080142"/>
          <c:h val="0.54547342213915184"/>
        </c:manualLayout>
      </c:layout>
      <c:scatterChart>
        <c:scatterStyle val="lineMarker"/>
        <c:varyColors val="0"/>
        <c:ser>
          <c:idx val="0"/>
          <c:order val="0"/>
          <c:tx>
            <c:strRef>
              <c:f>'2 Dimensions'!$Q$8</c:f>
              <c:strCache>
                <c:ptCount val="1"/>
                <c:pt idx="0">
                  <c:v>Range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'2 Dimensions'!$L$9:$L$24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'2 Dimensions'!$Q$9:$Q$24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9</c:v>
                </c:pt>
                <c:pt idx="6">
                  <c:v>9</c:v>
                </c:pt>
                <c:pt idx="7">
                  <c:v>21</c:v>
                </c:pt>
                <c:pt idx="8">
                  <c:v>25</c:v>
                </c:pt>
                <c:pt idx="9">
                  <c:v>37</c:v>
                </c:pt>
                <c:pt idx="10">
                  <c:v>45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42-3144-BFAE-06F525743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0882016"/>
        <c:axId val="1"/>
      </c:scatterChart>
      <c:valAx>
        <c:axId val="1540882016"/>
        <c:scaling>
          <c:orientation val="minMax"/>
          <c:max val="15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Time (t)</a:t>
                </a:r>
              </a:p>
            </c:rich>
          </c:tx>
          <c:layout>
            <c:manualLayout>
              <c:xMode val="edge"/>
              <c:yMode val="edge"/>
              <c:x val="0.49217920664696641"/>
              <c:y val="0.870843533590575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Range (Occupied Cells)</a:t>
                </a:r>
              </a:p>
            </c:rich>
          </c:tx>
          <c:layout>
            <c:manualLayout>
              <c:xMode val="edge"/>
              <c:yMode val="edge"/>
              <c:x val="4.0753692270130974E-2"/>
              <c:y val="0.29666098397041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408820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114300</xdr:colOff>
      <xdr:row>6</xdr:row>
      <xdr:rowOff>12700</xdr:rowOff>
    </xdr:from>
    <xdr:to>
      <xdr:col>23</xdr:col>
      <xdr:colOff>800100</xdr:colOff>
      <xdr:row>21</xdr:row>
      <xdr:rowOff>177800</xdr:rowOff>
    </xdr:to>
    <xdr:graphicFrame macro="">
      <xdr:nvGraphicFramePr>
        <xdr:cNvPr id="2053" name="Chart 5">
          <a:extLst>
            <a:ext uri="{FF2B5EF4-FFF2-40B4-BE49-F238E27FC236}">
              <a16:creationId xmlns:a16="http://schemas.microsoft.com/office/drawing/2014/main" id="{53ABF874-CC66-2E42-990C-41C26D55A8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190500</xdr:colOff>
      <xdr:row>26</xdr:row>
      <xdr:rowOff>12700</xdr:rowOff>
    </xdr:from>
    <xdr:to>
      <xdr:col>24</xdr:col>
      <xdr:colOff>0</xdr:colOff>
      <xdr:row>42</xdr:row>
      <xdr:rowOff>0</xdr:rowOff>
    </xdr:to>
    <xdr:graphicFrame macro="">
      <xdr:nvGraphicFramePr>
        <xdr:cNvPr id="2057" name="Chart 9">
          <a:extLst>
            <a:ext uri="{FF2B5EF4-FFF2-40B4-BE49-F238E27FC236}">
              <a16:creationId xmlns:a16="http://schemas.microsoft.com/office/drawing/2014/main" id="{BE33598A-F5B9-0A49-858D-1734154B76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190500</xdr:colOff>
      <xdr:row>44</xdr:row>
      <xdr:rowOff>12700</xdr:rowOff>
    </xdr:from>
    <xdr:to>
      <xdr:col>24</xdr:col>
      <xdr:colOff>0</xdr:colOff>
      <xdr:row>60</xdr:row>
      <xdr:rowOff>0</xdr:rowOff>
    </xdr:to>
    <xdr:graphicFrame macro="">
      <xdr:nvGraphicFramePr>
        <xdr:cNvPr id="2059" name="Chart 11">
          <a:extLst>
            <a:ext uri="{FF2B5EF4-FFF2-40B4-BE49-F238E27FC236}">
              <a16:creationId xmlns:a16="http://schemas.microsoft.com/office/drawing/2014/main" id="{BC9A906E-6A52-B341-ADD3-62BD0F5DF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26</xdr:row>
      <xdr:rowOff>12700</xdr:rowOff>
    </xdr:from>
    <xdr:to>
      <xdr:col>15</xdr:col>
      <xdr:colOff>0</xdr:colOff>
      <xdr:row>41</xdr:row>
      <xdr:rowOff>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A887B0A0-533A-1F40-857C-20A3386FE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12700</xdr:colOff>
      <xdr:row>42</xdr:row>
      <xdr:rowOff>12700</xdr:rowOff>
    </xdr:from>
    <xdr:to>
      <xdr:col>15</xdr:col>
      <xdr:colOff>12700</xdr:colOff>
      <xdr:row>56</xdr:row>
      <xdr:rowOff>177800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id="{BE67B9E3-F2AE-6342-9B51-BE02934970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12700</xdr:colOff>
      <xdr:row>58</xdr:row>
      <xdr:rowOff>12700</xdr:rowOff>
    </xdr:from>
    <xdr:to>
      <xdr:col>14</xdr:col>
      <xdr:colOff>800100</xdr:colOff>
      <xdr:row>72</xdr:row>
      <xdr:rowOff>0</xdr:rowOff>
    </xdr:to>
    <xdr:graphicFrame macro="">
      <xdr:nvGraphicFramePr>
        <xdr:cNvPr id="3077" name="Chart 5">
          <a:extLst>
            <a:ext uri="{FF2B5EF4-FFF2-40B4-BE49-F238E27FC236}">
              <a16:creationId xmlns:a16="http://schemas.microsoft.com/office/drawing/2014/main" id="{BFFAA384-E9EB-DA4A-8050-909FDBA0B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0.50634</cdr:x>
      <cdr:y>0.49904</cdr:y>
    </cdr:from>
    <cdr:to>
      <cdr:x>0.53144</cdr:x>
      <cdr:y>0.57527</cdr:y>
    </cdr:to>
    <cdr:sp macro="" textlink="">
      <cdr:nvSpPr>
        <cdr:cNvPr id="4097" name="Text Box 1">
          <a:extLst xmlns:a="http://schemas.openxmlformats.org/drawingml/2006/main">
            <a:ext uri="{FF2B5EF4-FFF2-40B4-BE49-F238E27FC236}">
              <a16:creationId xmlns:a16="http://schemas.microsoft.com/office/drawing/2014/main" id="{1C4588DC-954B-DE40-B524-65618FFDA1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57756" y="1330935"/>
          <a:ext cx="102031" cy="203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9144" tIns="18288" rIns="9144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" charset="0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workbookViewId="0">
      <selection activeCell="M5" sqref="M5:N5"/>
    </sheetView>
  </sheetViews>
  <sheetFormatPr baseColWidth="10" defaultColWidth="11.5" defaultRowHeight="15" customHeight="1" x14ac:dyDescent="0.15"/>
  <cols>
    <col min="1" max="1" width="5.5" style="19" customWidth="1"/>
    <col min="2" max="2" width="1.5" style="19" customWidth="1"/>
    <col min="3" max="8" width="6.6640625" style="19" customWidth="1"/>
    <col min="9" max="9" width="6.6640625" style="20" customWidth="1"/>
    <col min="10" max="15" width="6.6640625" style="19" customWidth="1"/>
    <col min="16" max="16" width="2" style="19" customWidth="1"/>
    <col min="17" max="17" width="8.5" style="19" customWidth="1"/>
    <col min="18" max="18" width="6.83203125" style="19" customWidth="1"/>
    <col min="19" max="16384" width="11.5" style="19"/>
  </cols>
  <sheetData>
    <row r="1" spans="1:18" ht="15" customHeight="1" x14ac:dyDescent="0.15">
      <c r="A1" s="18" t="s">
        <v>3</v>
      </c>
      <c r="C1" s="20"/>
      <c r="D1" s="20"/>
      <c r="E1" s="20"/>
      <c r="F1" s="20"/>
      <c r="G1" s="20"/>
      <c r="H1" s="20"/>
      <c r="J1" s="20"/>
      <c r="K1" s="20"/>
      <c r="L1" s="20"/>
      <c r="M1" s="20"/>
      <c r="N1" s="20"/>
      <c r="O1" s="20"/>
    </row>
    <row r="2" spans="1:18" ht="15" customHeight="1" x14ac:dyDescent="0.15">
      <c r="C2" s="20"/>
      <c r="D2" s="20"/>
      <c r="E2" s="20"/>
      <c r="F2" s="20"/>
      <c r="G2" s="20"/>
      <c r="H2" s="20"/>
      <c r="J2" s="20"/>
      <c r="K2" s="20"/>
      <c r="L2" s="20"/>
      <c r="M2" s="20"/>
      <c r="N2" s="20"/>
      <c r="O2" s="20"/>
    </row>
    <row r="3" spans="1:18" ht="15" customHeight="1" x14ac:dyDescent="0.15">
      <c r="C3" s="21" t="s">
        <v>2</v>
      </c>
      <c r="D3" s="22"/>
      <c r="E3" s="22"/>
      <c r="F3" s="23"/>
      <c r="G3" s="20"/>
      <c r="H3" s="20"/>
      <c r="J3" s="20"/>
      <c r="K3" s="20"/>
      <c r="L3" s="20"/>
      <c r="M3" s="20"/>
      <c r="N3" s="20"/>
      <c r="O3" s="20"/>
    </row>
    <row r="4" spans="1:18" ht="15" customHeight="1" x14ac:dyDescent="0.15">
      <c r="C4" s="24" t="s">
        <v>20</v>
      </c>
      <c r="D4" s="25">
        <v>0.6</v>
      </c>
      <c r="E4" s="26" t="s">
        <v>22</v>
      </c>
      <c r="F4" s="27">
        <v>0.5</v>
      </c>
      <c r="G4" s="20"/>
      <c r="H4" s="20"/>
      <c r="J4" s="20"/>
      <c r="K4" s="20"/>
      <c r="L4" s="20"/>
      <c r="M4" s="20"/>
      <c r="N4" s="20"/>
      <c r="O4" s="20"/>
    </row>
    <row r="5" spans="1:18" ht="15" customHeight="1" x14ac:dyDescent="0.15">
      <c r="C5" s="28" t="s">
        <v>21</v>
      </c>
      <c r="D5" s="29">
        <v>-0.01</v>
      </c>
      <c r="E5" s="30" t="s">
        <v>23</v>
      </c>
      <c r="F5" s="31">
        <v>1E-3</v>
      </c>
      <c r="G5" s="20"/>
      <c r="H5" s="20"/>
      <c r="J5" s="20"/>
      <c r="K5" s="20"/>
      <c r="L5" s="20"/>
      <c r="M5" s="20"/>
      <c r="N5" s="20"/>
      <c r="O5" s="20"/>
    </row>
    <row r="6" spans="1:18" ht="15" customHeight="1" x14ac:dyDescent="0.15">
      <c r="C6" s="20"/>
      <c r="D6" s="20"/>
      <c r="E6" s="20"/>
      <c r="F6" s="20"/>
      <c r="G6" s="20"/>
      <c r="H6" s="20"/>
      <c r="J6" s="20"/>
      <c r="K6" s="20"/>
      <c r="L6" s="20"/>
      <c r="M6" s="20"/>
      <c r="N6" s="20"/>
      <c r="O6" s="20"/>
    </row>
    <row r="7" spans="1:18" ht="15" customHeight="1" thickBot="1" x14ac:dyDescent="0.2">
      <c r="C7" s="37" t="s">
        <v>18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2"/>
    </row>
    <row r="8" spans="1:18" ht="15" customHeight="1" x14ac:dyDescent="0.15">
      <c r="A8" s="33" t="s">
        <v>0</v>
      </c>
      <c r="B8" s="33"/>
      <c r="C8" s="34" t="s">
        <v>15</v>
      </c>
      <c r="D8" s="34" t="s">
        <v>16</v>
      </c>
      <c r="E8" s="34" t="s">
        <v>4</v>
      </c>
      <c r="F8" s="34" t="s">
        <v>5</v>
      </c>
      <c r="G8" s="34" t="s">
        <v>6</v>
      </c>
      <c r="H8" s="34" t="s">
        <v>7</v>
      </c>
      <c r="I8" s="34" t="s">
        <v>8</v>
      </c>
      <c r="J8" s="34" t="s">
        <v>9</v>
      </c>
      <c r="K8" s="34" t="s">
        <v>10</v>
      </c>
      <c r="L8" s="34" t="s">
        <v>11</v>
      </c>
      <c r="M8" s="34" t="s">
        <v>12</v>
      </c>
      <c r="N8" s="34" t="s">
        <v>13</v>
      </c>
      <c r="O8" s="34" t="s">
        <v>14</v>
      </c>
      <c r="Q8" s="33" t="s">
        <v>19</v>
      </c>
      <c r="R8" s="33" t="s">
        <v>1</v>
      </c>
    </row>
    <row r="9" spans="1:18" ht="15" customHeight="1" x14ac:dyDescent="0.15">
      <c r="A9" s="19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2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Q9" s="35">
        <f>SUM(C9:O9)</f>
        <v>2</v>
      </c>
      <c r="R9" s="19">
        <f>COUNTIF(C9:O9,"&gt;1")</f>
        <v>1</v>
      </c>
    </row>
    <row r="10" spans="1:18" ht="15" customHeight="1" x14ac:dyDescent="0.15">
      <c r="A10" s="19">
        <v>1</v>
      </c>
      <c r="C10" s="35">
        <f>C9+($D$4+$D$5*C9)*C9-($F$4+$F$5*C9)*C9+0.5*($F$4+$F$5*B9)*B9+0.5*($F$4+$F$5*D9)*D9</f>
        <v>0</v>
      </c>
      <c r="D10" s="35">
        <f t="shared" ref="D10:O10" si="0">D9+($D$4+$D$5*D9)*D9-($F$4+$F$5*D9)*D9+0.5*($F$4+$F$5*C9)*C9+0.5*($F$4+$F$5*E9)*E9</f>
        <v>0</v>
      </c>
      <c r="E10" s="35">
        <f t="shared" si="0"/>
        <v>0</v>
      </c>
      <c r="F10" s="35">
        <f t="shared" si="0"/>
        <v>0</v>
      </c>
      <c r="G10" s="35">
        <f t="shared" si="0"/>
        <v>0</v>
      </c>
      <c r="H10" s="35">
        <f t="shared" si="0"/>
        <v>0.502</v>
      </c>
      <c r="I10" s="36">
        <f t="shared" si="0"/>
        <v>2.1560000000000001</v>
      </c>
      <c r="J10" s="35">
        <f t="shared" si="0"/>
        <v>0.502</v>
      </c>
      <c r="K10" s="35">
        <f t="shared" si="0"/>
        <v>0</v>
      </c>
      <c r="L10" s="35">
        <f t="shared" si="0"/>
        <v>0</v>
      </c>
      <c r="M10" s="35">
        <f t="shared" si="0"/>
        <v>0</v>
      </c>
      <c r="N10" s="35">
        <f t="shared" si="0"/>
        <v>0</v>
      </c>
      <c r="O10" s="35">
        <f t="shared" si="0"/>
        <v>0</v>
      </c>
      <c r="Q10" s="35">
        <f t="shared" ref="Q10:Q59" si="1">SUM(C10:O10)</f>
        <v>3.16</v>
      </c>
      <c r="R10" s="19">
        <f t="shared" ref="R10:R59" si="2">COUNTIF(C10:O10,"&gt;1")</f>
        <v>1</v>
      </c>
    </row>
    <row r="11" spans="1:18" ht="15" customHeight="1" x14ac:dyDescent="0.15">
      <c r="A11" s="19">
        <v>2</v>
      </c>
      <c r="C11" s="35">
        <f t="shared" ref="C11:C59" si="3">C10+($D$4+$D$5*C10)*C10-($F$4+$F$5*C10)*C10+0.5*($F$4+$F$5*B10)*B10+0.5*($F$4+$F$5*D10)*D10</f>
        <v>0</v>
      </c>
      <c r="D11" s="35">
        <f t="shared" ref="D11:D59" si="4">D10+($D$4+$D$5*D10)*D10-($F$4+$F$5*D10)*D10+0.5*($F$4+$F$5*C10)*C10+0.5*($F$4+$F$5*E10)*E10</f>
        <v>0</v>
      </c>
      <c r="E11" s="35">
        <f t="shared" ref="E11:E59" si="5">E10+($D$4+$D$5*E10)*E10-($F$4+$F$5*E10)*E10+0.5*($F$4+$F$5*D10)*D10+0.5*($F$4+$F$5*F10)*F10</f>
        <v>0</v>
      </c>
      <c r="F11" s="35">
        <f t="shared" ref="F11:F59" si="6">F10+($D$4+$D$5*F10)*F10-($F$4+$F$5*F10)*F10+0.5*($F$4+$F$5*E10)*E10+0.5*($F$4+$F$5*G10)*G10</f>
        <v>0</v>
      </c>
      <c r="G11" s="35">
        <f t="shared" ref="G11:G59" si="7">G10+($D$4+$D$5*G10)*G10-($F$4+$F$5*G10)*G10+0.5*($F$4+$F$5*F10)*F10+0.5*($F$4+$F$5*H10)*H10</f>
        <v>0.12562600200000001</v>
      </c>
      <c r="H11" s="35">
        <f t="shared" ref="H11:H59" si="8">H10+($D$4+$D$5*H10)*H10-($F$4+$F$5*H10)*H10+0.5*($F$4+$F$5*G10)*G10+0.5*($F$4+$F$5*I10)*I10</f>
        <v>1.090752124</v>
      </c>
      <c r="I11" s="36">
        <f t="shared" ref="I11:I59" si="9">I10+($D$4+$D$5*I10)*I10-($F$4+$F$5*I10)*I10+0.5*($F$4+$F$5*H10)*H10+0.5*($F$4+$F$5*J10)*J10</f>
        <v>2.5717203080000006</v>
      </c>
      <c r="J11" s="35">
        <f t="shared" ref="J11:J59" si="10">J10+($D$4+$D$5*J10)*J10-($F$4+$F$5*J10)*J10+0.5*($F$4+$F$5*I10)*I10+0.5*($F$4+$F$5*K10)*K10</f>
        <v>1.090752124</v>
      </c>
      <c r="K11" s="35">
        <f t="shared" ref="K11:K59" si="11">K10+($D$4+$D$5*K10)*K10-($F$4+$F$5*K10)*K10+0.5*($F$4+$F$5*J10)*J10+0.5*($F$4+$F$5*L10)*L10</f>
        <v>0.12562600200000001</v>
      </c>
      <c r="L11" s="35">
        <f t="shared" ref="L11:L59" si="12">L10+($D$4+$D$5*L10)*L10-($F$4+$F$5*L10)*L10+0.5*($F$4+$F$5*K10)*K10+0.5*($F$4+$F$5*M10)*M10</f>
        <v>0</v>
      </c>
      <c r="M11" s="35">
        <f t="shared" ref="M11:M59" si="13">M10+($D$4+$D$5*M10)*M10-($F$4+$F$5*M10)*M10+0.5*($F$4+$F$5*L10)*L10+0.5*($F$4+$F$5*N10)*N10</f>
        <v>0</v>
      </c>
      <c r="N11" s="35">
        <f t="shared" ref="N11:N59" si="14">N10+($D$4+$D$5*N10)*N10-($F$4+$F$5*N10)*N10+0.5*($F$4+$F$5*M10)*M10+0.5*($F$4+$F$5*O10)*O10</f>
        <v>0</v>
      </c>
      <c r="O11" s="35">
        <f t="shared" ref="O11:O59" si="15">O10+($D$4+$D$5*O10)*O10-($F$4+$F$5*O10)*O10+0.5*($F$4+$F$5*N10)*N10+0.5*($F$4+$F$5*P10)*P10</f>
        <v>0</v>
      </c>
      <c r="Q11" s="35">
        <f t="shared" si="1"/>
        <v>5.0044765600000005</v>
      </c>
      <c r="R11" s="19">
        <f t="shared" si="2"/>
        <v>3</v>
      </c>
    </row>
    <row r="12" spans="1:18" ht="15" customHeight="1" x14ac:dyDescent="0.15">
      <c r="A12" s="19">
        <v>3</v>
      </c>
      <c r="C12" s="35">
        <f t="shared" si="3"/>
        <v>0</v>
      </c>
      <c r="D12" s="35">
        <f t="shared" si="4"/>
        <v>0</v>
      </c>
      <c r="E12" s="35">
        <f t="shared" si="5"/>
        <v>0</v>
      </c>
      <c r="F12" s="35">
        <f t="shared" si="6"/>
        <v>3.1414391446189252E-2</v>
      </c>
      <c r="G12" s="35">
        <f t="shared" si="7"/>
        <v>0.41129790248184173</v>
      </c>
      <c r="H12" s="35">
        <f t="shared" si="8"/>
        <v>1.8643915353613636</v>
      </c>
      <c r="I12" s="36">
        <f t="shared" si="9"/>
        <v>3.3027069422276352</v>
      </c>
      <c r="J12" s="35">
        <f t="shared" si="10"/>
        <v>1.8643915353613634</v>
      </c>
      <c r="K12" s="35">
        <f t="shared" si="11"/>
        <v>0.41129790248184173</v>
      </c>
      <c r="L12" s="35">
        <f t="shared" si="12"/>
        <v>3.1414391446189252E-2</v>
      </c>
      <c r="M12" s="35">
        <f t="shared" si="13"/>
        <v>0</v>
      </c>
      <c r="N12" s="35">
        <f t="shared" si="14"/>
        <v>0</v>
      </c>
      <c r="O12" s="35">
        <f t="shared" si="15"/>
        <v>0</v>
      </c>
      <c r="Q12" s="35">
        <f t="shared" si="1"/>
        <v>7.9169146008064235</v>
      </c>
      <c r="R12" s="19">
        <f t="shared" si="2"/>
        <v>3</v>
      </c>
    </row>
    <row r="13" spans="1:18" ht="15" customHeight="1" x14ac:dyDescent="0.15">
      <c r="A13" s="19">
        <v>4</v>
      </c>
      <c r="C13" s="35">
        <f t="shared" si="3"/>
        <v>0</v>
      </c>
      <c r="D13" s="35">
        <f t="shared" si="4"/>
        <v>0</v>
      </c>
      <c r="E13" s="35">
        <f t="shared" si="5"/>
        <v>7.8540912935422796E-3</v>
      </c>
      <c r="F13" s="35">
        <f t="shared" si="6"/>
        <v>0.13745403368967229</v>
      </c>
      <c r="G13" s="35">
        <f t="shared" si="7"/>
        <v>0.92625682015202693</v>
      </c>
      <c r="H13" s="35">
        <f t="shared" si="8"/>
        <v>2.9466349058618833</v>
      </c>
      <c r="I13" s="36">
        <f t="shared" si="9"/>
        <v>4.4486627553195826</v>
      </c>
      <c r="J13" s="35">
        <f t="shared" si="10"/>
        <v>2.9466349058618828</v>
      </c>
      <c r="K13" s="35">
        <f t="shared" si="11"/>
        <v>0.92625682015202693</v>
      </c>
      <c r="L13" s="35">
        <f t="shared" si="12"/>
        <v>0.13745403368967229</v>
      </c>
      <c r="M13" s="35">
        <f t="shared" si="13"/>
        <v>7.8540912935422796E-3</v>
      </c>
      <c r="N13" s="35">
        <f t="shared" si="14"/>
        <v>0</v>
      </c>
      <c r="O13" s="35">
        <f t="shared" si="15"/>
        <v>0</v>
      </c>
      <c r="Q13" s="35">
        <f t="shared" si="1"/>
        <v>12.485062457313829</v>
      </c>
      <c r="R13" s="19">
        <f t="shared" si="2"/>
        <v>3</v>
      </c>
    </row>
    <row r="14" spans="1:18" ht="15" customHeight="1" x14ac:dyDescent="0.15">
      <c r="A14" s="19">
        <v>5</v>
      </c>
      <c r="C14" s="35">
        <f t="shared" si="3"/>
        <v>0</v>
      </c>
      <c r="D14" s="35">
        <f t="shared" si="4"/>
        <v>1.9635536667605936E-3</v>
      </c>
      <c r="E14" s="35">
        <f t="shared" si="5"/>
        <v>4.3011777096752843E-2</v>
      </c>
      <c r="F14" s="35">
        <f t="shared" si="6"/>
        <v>0.38494834188669269</v>
      </c>
      <c r="G14" s="35">
        <f t="shared" si="7"/>
        <v>1.7848180438293697</v>
      </c>
      <c r="H14" s="35">
        <f t="shared" si="8"/>
        <v>4.4998433363668164</v>
      </c>
      <c r="I14" s="36">
        <f t="shared" si="9"/>
        <v>6.1578325376346825</v>
      </c>
      <c r="J14" s="35">
        <f t="shared" si="10"/>
        <v>4.4998433363668155</v>
      </c>
      <c r="K14" s="35">
        <f t="shared" si="11"/>
        <v>1.7848180438293697</v>
      </c>
      <c r="L14" s="35">
        <f t="shared" si="12"/>
        <v>0.38494834188669269</v>
      </c>
      <c r="M14" s="35">
        <f t="shared" si="13"/>
        <v>4.3011777096752843E-2</v>
      </c>
      <c r="N14" s="35">
        <f t="shared" si="14"/>
        <v>1.9635536667605936E-3</v>
      </c>
      <c r="O14" s="35">
        <f t="shared" si="15"/>
        <v>0</v>
      </c>
      <c r="Q14" s="35">
        <f t="shared" si="1"/>
        <v>19.587002643327462</v>
      </c>
      <c r="R14" s="19">
        <f t="shared" si="2"/>
        <v>5</v>
      </c>
    </row>
    <row r="15" spans="1:18" ht="15" customHeight="1" x14ac:dyDescent="0.15">
      <c r="A15" s="19">
        <v>6</v>
      </c>
      <c r="C15" s="35">
        <f t="shared" si="3"/>
        <v>4.9089034446164954E-4</v>
      </c>
      <c r="D15" s="35">
        <f t="shared" si="4"/>
        <v>1.291373590313635E-2</v>
      </c>
      <c r="E15" s="35">
        <f t="shared" si="5"/>
        <v>0.14409467309286439</v>
      </c>
      <c r="F15" s="35">
        <f t="shared" si="6"/>
        <v>0.88036430655303211</v>
      </c>
      <c r="G15" s="35">
        <f t="shared" si="7"/>
        <v>3.159654825469199</v>
      </c>
      <c r="H15" s="35">
        <f t="shared" si="8"/>
        <v>6.7333080633047837</v>
      </c>
      <c r="I15" s="36">
        <f t="shared" si="9"/>
        <v>8.6266781324563286</v>
      </c>
      <c r="J15" s="35">
        <f t="shared" si="10"/>
        <v>6.7333080633047828</v>
      </c>
      <c r="K15" s="35">
        <f t="shared" si="11"/>
        <v>3.159654825469199</v>
      </c>
      <c r="L15" s="35">
        <f t="shared" si="12"/>
        <v>0.88036430655303211</v>
      </c>
      <c r="M15" s="35">
        <f t="shared" si="13"/>
        <v>0.14409467309286439</v>
      </c>
      <c r="N15" s="35">
        <f t="shared" si="14"/>
        <v>1.291373590313635E-2</v>
      </c>
      <c r="O15" s="35">
        <f t="shared" si="15"/>
        <v>4.9089034446164954E-4</v>
      </c>
      <c r="Q15" s="35">
        <f t="shared" si="1"/>
        <v>30.488331121791287</v>
      </c>
      <c r="R15" s="19">
        <f t="shared" si="2"/>
        <v>5</v>
      </c>
    </row>
    <row r="16" spans="1:18" ht="15" customHeight="1" x14ac:dyDescent="0.15">
      <c r="A16" s="19">
        <v>7</v>
      </c>
      <c r="C16" s="35">
        <f t="shared" si="3"/>
        <v>3.768494086272757E-3</v>
      </c>
      <c r="D16" s="35">
        <f t="shared" si="4"/>
        <v>5.036004770035029E-2</v>
      </c>
      <c r="E16" s="35">
        <f t="shared" si="5"/>
        <v>0.38198285903165563</v>
      </c>
      <c r="F16" s="35">
        <f t="shared" si="6"/>
        <v>1.7908147483595349</v>
      </c>
      <c r="G16" s="35">
        <f t="shared" si="7"/>
        <v>5.2922770350971629</v>
      </c>
      <c r="H16" s="35">
        <f t="shared" si="8"/>
        <v>9.8967117939961824</v>
      </c>
      <c r="I16" s="36">
        <f t="shared" si="9"/>
        <v>12.082722083218712</v>
      </c>
      <c r="J16" s="35">
        <f t="shared" si="10"/>
        <v>9.8967117939961824</v>
      </c>
      <c r="K16" s="35">
        <f t="shared" si="11"/>
        <v>5.2922770350971629</v>
      </c>
      <c r="L16" s="35">
        <f t="shared" si="12"/>
        <v>1.7908147483595347</v>
      </c>
      <c r="M16" s="35">
        <f t="shared" si="13"/>
        <v>0.38198285903165557</v>
      </c>
      <c r="N16" s="35">
        <f t="shared" si="14"/>
        <v>5.0360047700350283E-2</v>
      </c>
      <c r="O16" s="35">
        <f t="shared" si="15"/>
        <v>3.768494086272757E-3</v>
      </c>
      <c r="Q16" s="35">
        <f t="shared" si="1"/>
        <v>46.914552039761041</v>
      </c>
      <c r="R16" s="19">
        <f t="shared" si="2"/>
        <v>7</v>
      </c>
    </row>
    <row r="17" spans="1:18" ht="15" customHeight="1" x14ac:dyDescent="0.15">
      <c r="A17" s="19">
        <v>8</v>
      </c>
      <c r="C17" s="35">
        <f t="shared" si="3"/>
        <v>1.6736467270165332E-2</v>
      </c>
      <c r="D17" s="35">
        <f t="shared" si="4"/>
        <v>0.15187895582449007</v>
      </c>
      <c r="E17" s="35">
        <f t="shared" si="5"/>
        <v>0.88047460079793161</v>
      </c>
      <c r="F17" s="35">
        <f t="shared" si="6"/>
        <v>3.3672610581957363</v>
      </c>
      <c r="G17" s="35">
        <f t="shared" si="7"/>
        <v>8.4858721767156062</v>
      </c>
      <c r="H17" s="35">
        <f t="shared" si="8"/>
        <v>14.239738989885373</v>
      </c>
      <c r="I17" s="36">
        <f t="shared" si="9"/>
        <v>16.731381190528786</v>
      </c>
      <c r="J17" s="35">
        <f t="shared" si="10"/>
        <v>14.239738989885373</v>
      </c>
      <c r="K17" s="35">
        <f t="shared" si="11"/>
        <v>8.4858721767156062</v>
      </c>
      <c r="L17" s="35">
        <f t="shared" si="12"/>
        <v>3.3672610581957363</v>
      </c>
      <c r="M17" s="35">
        <f t="shared" si="13"/>
        <v>0.88047460079793161</v>
      </c>
      <c r="N17" s="35">
        <f t="shared" si="14"/>
        <v>0.15187895582449004</v>
      </c>
      <c r="O17" s="35">
        <f t="shared" si="15"/>
        <v>1.6736467270165332E-2</v>
      </c>
      <c r="Q17" s="35">
        <f t="shared" si="1"/>
        <v>71.015305687907386</v>
      </c>
      <c r="R17" s="19">
        <f t="shared" si="2"/>
        <v>7</v>
      </c>
    </row>
    <row r="18" spans="1:18" ht="15" customHeight="1" x14ac:dyDescent="0.15">
      <c r="A18" s="19">
        <v>9</v>
      </c>
      <c r="C18" s="35">
        <f t="shared" si="3"/>
        <v>5.6388305359212014E-2</v>
      </c>
      <c r="D18" s="35">
        <f t="shared" si="4"/>
        <v>0.39150363685051109</v>
      </c>
      <c r="E18" s="35">
        <f t="shared" si="5"/>
        <v>1.8454602307592602</v>
      </c>
      <c r="F18" s="35">
        <f t="shared" si="6"/>
        <v>5.9572435720803414</v>
      </c>
      <c r="G18" s="35">
        <f t="shared" si="7"/>
        <v>13.051153420579382</v>
      </c>
      <c r="H18" s="35">
        <f t="shared" si="8"/>
        <v>19.913528970755497</v>
      </c>
      <c r="I18" s="36">
        <f t="shared" si="9"/>
        <v>22.647828689053828</v>
      </c>
      <c r="J18" s="35">
        <f t="shared" si="10"/>
        <v>19.913528970755497</v>
      </c>
      <c r="K18" s="35">
        <f t="shared" si="11"/>
        <v>13.051153420579382</v>
      </c>
      <c r="L18" s="35">
        <f t="shared" si="12"/>
        <v>5.9572435720803405</v>
      </c>
      <c r="M18" s="35">
        <f t="shared" si="13"/>
        <v>1.8454602307592602</v>
      </c>
      <c r="N18" s="35">
        <f t="shared" si="14"/>
        <v>0.39150363685051109</v>
      </c>
      <c r="O18" s="35">
        <f t="shared" si="15"/>
        <v>5.6388305359212007E-2</v>
      </c>
      <c r="Q18" s="35">
        <f t="shared" si="1"/>
        <v>105.07838496182222</v>
      </c>
      <c r="R18" s="19">
        <f t="shared" si="2"/>
        <v>9</v>
      </c>
    </row>
    <row r="19" spans="1:18" ht="15" customHeight="1" x14ac:dyDescent="0.15">
      <c r="A19" s="19">
        <v>10</v>
      </c>
      <c r="C19" s="35">
        <f t="shared" si="3"/>
        <v>0.15994470660580046</v>
      </c>
      <c r="D19" s="35">
        <f t="shared" si="4"/>
        <v>0.90613456004298898</v>
      </c>
      <c r="E19" s="35">
        <f t="shared" si="5"/>
        <v>3.5975511110088254</v>
      </c>
      <c r="F19" s="35">
        <f t="shared" si="6"/>
        <v>9.9736142459104258</v>
      </c>
      <c r="G19" s="35">
        <f t="shared" si="7"/>
        <v>19.166321930186875</v>
      </c>
      <c r="H19" s="35">
        <f t="shared" si="8"/>
        <v>26.809220773447159</v>
      </c>
      <c r="I19" s="36">
        <f t="shared" si="9"/>
        <v>29.623759091790056</v>
      </c>
      <c r="J19" s="35">
        <f t="shared" si="10"/>
        <v>26.809220773447159</v>
      </c>
      <c r="K19" s="35">
        <f t="shared" si="11"/>
        <v>19.166321930186875</v>
      </c>
      <c r="L19" s="35">
        <f t="shared" si="12"/>
        <v>9.9736142459104258</v>
      </c>
      <c r="M19" s="35">
        <f t="shared" si="13"/>
        <v>3.5975511110088254</v>
      </c>
      <c r="N19" s="35">
        <f t="shared" si="14"/>
        <v>0.90613456004298898</v>
      </c>
      <c r="O19" s="35">
        <f t="shared" si="15"/>
        <v>0.15994470660580043</v>
      </c>
      <c r="Q19" s="35">
        <f t="shared" si="1"/>
        <v>150.84933374619422</v>
      </c>
      <c r="R19" s="19">
        <f t="shared" si="2"/>
        <v>9</v>
      </c>
    </row>
    <row r="20" spans="1:18" ht="15" customHeight="1" x14ac:dyDescent="0.15">
      <c r="A20" s="19">
        <v>11</v>
      </c>
      <c r="C20" s="35">
        <f t="shared" si="3"/>
        <v>0.40260195179669656</v>
      </c>
      <c r="D20" s="35">
        <f t="shared" si="4"/>
        <v>1.933574070353743</v>
      </c>
      <c r="E20" s="35">
        <f t="shared" si="5"/>
        <v>6.5850243401220991</v>
      </c>
      <c r="F20" s="35">
        <f t="shared" si="6"/>
        <v>15.757886273575835</v>
      </c>
      <c r="G20" s="35">
        <f t="shared" si="7"/>
        <v>26.646939668200602</v>
      </c>
      <c r="H20" s="35">
        <f t="shared" si="8"/>
        <v>34.404043102542353</v>
      </c>
      <c r="I20" s="36">
        <f t="shared" si="9"/>
        <v>37.056241576159522</v>
      </c>
      <c r="J20" s="35">
        <f t="shared" si="10"/>
        <v>34.40404310254236</v>
      </c>
      <c r="K20" s="35">
        <f t="shared" si="11"/>
        <v>26.646939668200602</v>
      </c>
      <c r="L20" s="35">
        <f t="shared" si="12"/>
        <v>15.757886273575835</v>
      </c>
      <c r="M20" s="35">
        <f t="shared" si="13"/>
        <v>6.5850243401220991</v>
      </c>
      <c r="N20" s="35">
        <f t="shared" si="14"/>
        <v>1.933574070353743</v>
      </c>
      <c r="O20" s="35">
        <f t="shared" si="15"/>
        <v>0.4026019517966965</v>
      </c>
      <c r="Q20" s="35">
        <f t="shared" si="1"/>
        <v>208.5163803893422</v>
      </c>
      <c r="R20" s="19">
        <f t="shared" si="2"/>
        <v>11</v>
      </c>
    </row>
    <row r="21" spans="1:18" ht="15" customHeight="1" x14ac:dyDescent="0.15">
      <c r="A21" s="19">
        <v>12</v>
      </c>
      <c r="C21" s="35">
        <f t="shared" si="3"/>
        <v>0.92634204726007852</v>
      </c>
      <c r="D21" s="35">
        <f t="shared" si="4"/>
        <v>3.8544745717736237</v>
      </c>
      <c r="E21" s="35">
        <f t="shared" si="5"/>
        <v>11.315428703204944</v>
      </c>
      <c r="F21" s="35">
        <f t="shared" si="6"/>
        <v>23.286956094714007</v>
      </c>
      <c r="G21" s="35">
        <f t="shared" si="7"/>
        <v>34.757437229368527</v>
      </c>
      <c r="H21" s="35">
        <f t="shared" si="8"/>
        <v>41.791834940784817</v>
      </c>
      <c r="I21" s="36">
        <f t="shared" si="9"/>
        <v>44.042710029590616</v>
      </c>
      <c r="J21" s="35">
        <f t="shared" si="10"/>
        <v>41.791834940784817</v>
      </c>
      <c r="K21" s="35">
        <f t="shared" si="11"/>
        <v>34.757437229368527</v>
      </c>
      <c r="L21" s="35">
        <f t="shared" si="12"/>
        <v>23.286956094714011</v>
      </c>
      <c r="M21" s="35">
        <f t="shared" si="13"/>
        <v>11.315428703204946</v>
      </c>
      <c r="N21" s="35">
        <f t="shared" si="14"/>
        <v>3.8544745717736237</v>
      </c>
      <c r="O21" s="35">
        <f t="shared" si="15"/>
        <v>0.92634204726007852</v>
      </c>
      <c r="Q21" s="35">
        <f t="shared" si="1"/>
        <v>275.9076572038025</v>
      </c>
      <c r="R21" s="19">
        <f t="shared" si="2"/>
        <v>11</v>
      </c>
    </row>
    <row r="22" spans="1:18" ht="15" customHeight="1" x14ac:dyDescent="0.15">
      <c r="A22" s="19">
        <v>13</v>
      </c>
      <c r="C22" s="35">
        <f t="shared" si="3"/>
        <v>1.9805841765679753</v>
      </c>
      <c r="D22" s="35">
        <f t="shared" si="4"/>
        <v>7.2013865182612147</v>
      </c>
      <c r="E22" s="35">
        <f t="shared" si="5"/>
        <v>18.10247069522768</v>
      </c>
      <c r="F22" s="35">
        <f t="shared" si="6"/>
        <v>31.836821806345661</v>
      </c>
      <c r="G22" s="35">
        <f t="shared" si="7"/>
        <v>42.358424736829129</v>
      </c>
      <c r="H22" s="35">
        <f t="shared" si="8"/>
        <v>48.032842979459296</v>
      </c>
      <c r="I22" s="36">
        <f t="shared" si="9"/>
        <v>49.752092596403273</v>
      </c>
      <c r="J22" s="35">
        <f t="shared" si="10"/>
        <v>48.032842979459296</v>
      </c>
      <c r="K22" s="35">
        <f t="shared" si="11"/>
        <v>42.358424736829122</v>
      </c>
      <c r="L22" s="35">
        <f t="shared" si="12"/>
        <v>31.836821806345668</v>
      </c>
      <c r="M22" s="35">
        <f t="shared" si="13"/>
        <v>18.102470695227684</v>
      </c>
      <c r="N22" s="35">
        <f t="shared" si="14"/>
        <v>7.2013865182612156</v>
      </c>
      <c r="O22" s="35">
        <f t="shared" si="15"/>
        <v>1.9805841765679753</v>
      </c>
      <c r="Q22" s="35">
        <f t="shared" si="1"/>
        <v>348.77715442178516</v>
      </c>
      <c r="R22" s="19">
        <f t="shared" si="2"/>
        <v>13</v>
      </c>
    </row>
    <row r="23" spans="1:18" ht="15" customHeight="1" x14ac:dyDescent="0.15">
      <c r="A23" s="19">
        <v>14</v>
      </c>
      <c r="C23" s="35">
        <f t="shared" si="3"/>
        <v>3.9617693571975874</v>
      </c>
      <c r="D23" s="35">
        <f t="shared" si="4"/>
        <v>12.537640321872935</v>
      </c>
      <c r="E23" s="35">
        <f t="shared" si="5"/>
        <v>26.600297543172019</v>
      </c>
      <c r="F23" s="35">
        <f t="shared" si="6"/>
        <v>40.047280190703958</v>
      </c>
      <c r="G23" s="35">
        <f t="shared" si="7"/>
        <v>48.485454412630681</v>
      </c>
      <c r="H23" s="35">
        <f t="shared" si="8"/>
        <v>52.619815991083364</v>
      </c>
      <c r="I23" s="36">
        <f t="shared" si="9"/>
        <v>53.822899455530703</v>
      </c>
      <c r="J23" s="35">
        <f t="shared" si="10"/>
        <v>52.619815991083364</v>
      </c>
      <c r="K23" s="35">
        <f t="shared" si="11"/>
        <v>48.485454412630688</v>
      </c>
      <c r="L23" s="35">
        <f t="shared" si="12"/>
        <v>40.047280190703958</v>
      </c>
      <c r="M23" s="35">
        <f t="shared" si="13"/>
        <v>26.600297543172029</v>
      </c>
      <c r="N23" s="35">
        <f t="shared" si="14"/>
        <v>12.537640321872939</v>
      </c>
      <c r="O23" s="35">
        <f t="shared" si="15"/>
        <v>3.9617693571975874</v>
      </c>
      <c r="Q23" s="35">
        <f t="shared" si="1"/>
        <v>422.32741508885181</v>
      </c>
      <c r="R23" s="19">
        <f t="shared" si="2"/>
        <v>13</v>
      </c>
    </row>
    <row r="24" spans="1:18" ht="15" customHeight="1" x14ac:dyDescent="0.15">
      <c r="A24" s="19">
        <v>15</v>
      </c>
      <c r="C24" s="35">
        <f t="shared" si="3"/>
        <v>7.3983008049699794</v>
      </c>
      <c r="D24" s="35">
        <f t="shared" si="4"/>
        <v>20.064440128817893</v>
      </c>
      <c r="E24" s="35">
        <f t="shared" si="5"/>
        <v>35.503711840152022</v>
      </c>
      <c r="F24" s="35">
        <f t="shared" si="6"/>
        <v>46.711022600817067</v>
      </c>
      <c r="G24" s="35">
        <f t="shared" si="7"/>
        <v>52.827856556552518</v>
      </c>
      <c r="H24" s="35">
        <f t="shared" si="8"/>
        <v>55.625462570641581</v>
      </c>
      <c r="I24" s="36">
        <f t="shared" si="9"/>
        <v>56.417992867759082</v>
      </c>
      <c r="J24" s="35">
        <f t="shared" si="10"/>
        <v>55.625462570641588</v>
      </c>
      <c r="K24" s="35">
        <f t="shared" si="11"/>
        <v>52.827856556552518</v>
      </c>
      <c r="L24" s="35">
        <f t="shared" si="12"/>
        <v>46.711022600817074</v>
      </c>
      <c r="M24" s="35">
        <f t="shared" si="13"/>
        <v>35.503711840152036</v>
      </c>
      <c r="N24" s="35">
        <f t="shared" si="14"/>
        <v>20.064440128817896</v>
      </c>
      <c r="O24" s="35">
        <f t="shared" si="15"/>
        <v>7.3983008049699794</v>
      </c>
      <c r="Q24" s="35">
        <f t="shared" si="1"/>
        <v>492.6795818716613</v>
      </c>
      <c r="R24" s="19">
        <f t="shared" si="2"/>
        <v>13</v>
      </c>
    </row>
    <row r="25" spans="1:18" ht="15" customHeight="1" x14ac:dyDescent="0.15">
      <c r="A25" s="19">
        <v>16</v>
      </c>
      <c r="C25" s="35">
        <f t="shared" si="3"/>
        <v>12.753448393703895</v>
      </c>
      <c r="D25" s="35">
        <f t="shared" si="4"/>
        <v>29.02561217308277</v>
      </c>
      <c r="E25" s="35">
        <f t="shared" si="5"/>
        <v>43.174550302910383</v>
      </c>
      <c r="F25" s="35">
        <f t="shared" si="6"/>
        <v>51.489548994914557</v>
      </c>
      <c r="G25" s="35">
        <f t="shared" si="7"/>
        <v>55.634212652421795</v>
      </c>
      <c r="H25" s="35">
        <f t="shared" si="8"/>
        <v>57.450244409400412</v>
      </c>
      <c r="I25" s="36">
        <f t="shared" si="9"/>
        <v>57.953826414561973</v>
      </c>
      <c r="J25" s="35">
        <f t="shared" si="10"/>
        <v>57.450244409400412</v>
      </c>
      <c r="K25" s="35">
        <f t="shared" si="11"/>
        <v>55.634212652421795</v>
      </c>
      <c r="L25" s="35">
        <f t="shared" si="12"/>
        <v>51.489548994914557</v>
      </c>
      <c r="M25" s="35">
        <f t="shared" si="13"/>
        <v>43.174550302910397</v>
      </c>
      <c r="N25" s="35">
        <f t="shared" si="14"/>
        <v>29.025612173082777</v>
      </c>
      <c r="O25" s="35">
        <f t="shared" si="15"/>
        <v>12.753448393703897</v>
      </c>
      <c r="Q25" s="35">
        <f t="shared" si="1"/>
        <v>557.00906026742973</v>
      </c>
      <c r="R25" s="19">
        <f t="shared" si="2"/>
        <v>13</v>
      </c>
    </row>
    <row r="26" spans="1:18" ht="15" customHeight="1" x14ac:dyDescent="0.15">
      <c r="A26" s="19">
        <v>17</v>
      </c>
      <c r="C26" s="35">
        <f t="shared" si="3"/>
        <v>19.91728445211653</v>
      </c>
      <c r="D26" s="35">
        <f t="shared" si="4"/>
        <v>37.656171402195007</v>
      </c>
      <c r="E26" s="35">
        <f t="shared" si="5"/>
        <v>48.863165801617775</v>
      </c>
      <c r="F26" s="35">
        <f t="shared" si="6"/>
        <v>54.657388126198995</v>
      </c>
      <c r="G26" s="35">
        <f t="shared" si="7"/>
        <v>57.361612595938709</v>
      </c>
      <c r="H26" s="35">
        <f t="shared" si="8"/>
        <v>58.513348014160158</v>
      </c>
      <c r="I26" s="36">
        <f t="shared" si="9"/>
        <v>58.829755886437226</v>
      </c>
      <c r="J26" s="35">
        <f t="shared" si="10"/>
        <v>58.513348014160158</v>
      </c>
      <c r="K26" s="35">
        <f t="shared" si="11"/>
        <v>57.361612595938709</v>
      </c>
      <c r="L26" s="35">
        <f t="shared" si="12"/>
        <v>54.657388126198995</v>
      </c>
      <c r="M26" s="35">
        <f t="shared" si="13"/>
        <v>48.863165801617789</v>
      </c>
      <c r="N26" s="35">
        <f t="shared" si="14"/>
        <v>37.656171402195007</v>
      </c>
      <c r="O26" s="35">
        <f t="shared" si="15"/>
        <v>19.917284452116533</v>
      </c>
      <c r="Q26" s="35">
        <f t="shared" si="1"/>
        <v>612.76769667089161</v>
      </c>
      <c r="R26" s="19">
        <f t="shared" si="2"/>
        <v>13</v>
      </c>
    </row>
    <row r="27" spans="1:18" ht="15" customHeight="1" x14ac:dyDescent="0.15">
      <c r="A27" s="19">
        <v>18</v>
      </c>
      <c r="C27" s="35">
        <f t="shared" si="3"/>
        <v>27.668368950800929</v>
      </c>
      <c r="D27" s="35">
        <f t="shared" si="4"/>
        <v>44.411195010513154</v>
      </c>
      <c r="E27" s="35">
        <f t="shared" si="5"/>
        <v>52.766882230882494</v>
      </c>
      <c r="F27" s="35">
        <f t="shared" si="6"/>
        <v>56.656572479531938</v>
      </c>
      <c r="G27" s="35">
        <f t="shared" si="7"/>
        <v>58.402178281252361</v>
      </c>
      <c r="H27" s="35">
        <f t="shared" si="8"/>
        <v>59.126241470713907</v>
      </c>
      <c r="I27" s="36">
        <f t="shared" si="9"/>
        <v>59.322875423751491</v>
      </c>
      <c r="J27" s="35">
        <f t="shared" si="10"/>
        <v>59.126241470713907</v>
      </c>
      <c r="K27" s="35">
        <f t="shared" si="11"/>
        <v>58.402178281252354</v>
      </c>
      <c r="L27" s="35">
        <f t="shared" si="12"/>
        <v>56.656572479531945</v>
      </c>
      <c r="M27" s="35">
        <f t="shared" si="13"/>
        <v>52.766882230882501</v>
      </c>
      <c r="N27" s="35">
        <f t="shared" si="14"/>
        <v>44.411195010513154</v>
      </c>
      <c r="O27" s="35">
        <f t="shared" si="15"/>
        <v>27.668368950800929</v>
      </c>
      <c r="Q27" s="35">
        <f t="shared" si="1"/>
        <v>657.38575227114109</v>
      </c>
      <c r="R27" s="19">
        <f t="shared" si="2"/>
        <v>13</v>
      </c>
    </row>
    <row r="28" spans="1:18" ht="15" customHeight="1" x14ac:dyDescent="0.15">
      <c r="A28" s="19">
        <v>19</v>
      </c>
      <c r="C28" s="35">
        <f t="shared" si="3"/>
        <v>34.103256675266124</v>
      </c>
      <c r="D28" s="35">
        <f t="shared" si="4"/>
        <v>49.040171892487948</v>
      </c>
      <c r="E28" s="35">
        <f t="shared" si="5"/>
        <v>55.273890586131117</v>
      </c>
      <c r="F28" s="35">
        <f t="shared" si="6"/>
        <v>57.90243474328733</v>
      </c>
      <c r="G28" s="35">
        <f t="shared" si="7"/>
        <v>59.022080706782837</v>
      </c>
      <c r="H28" s="35">
        <f t="shared" si="8"/>
        <v>59.480101297319948</v>
      </c>
      <c r="I28" s="36">
        <f t="shared" si="9"/>
        <v>59.602957097975441</v>
      </c>
      <c r="J28" s="35">
        <f t="shared" si="10"/>
        <v>59.480101297319948</v>
      </c>
      <c r="K28" s="35">
        <f t="shared" si="11"/>
        <v>59.02208070678283</v>
      </c>
      <c r="L28" s="35">
        <f t="shared" si="12"/>
        <v>57.90243474328733</v>
      </c>
      <c r="M28" s="35">
        <f t="shared" si="13"/>
        <v>55.27389058613111</v>
      </c>
      <c r="N28" s="35">
        <f t="shared" si="14"/>
        <v>49.040171892487955</v>
      </c>
      <c r="O28" s="35">
        <f t="shared" si="15"/>
        <v>34.103256675266124</v>
      </c>
      <c r="Q28" s="35">
        <f t="shared" si="1"/>
        <v>689.246828900526</v>
      </c>
      <c r="R28" s="19">
        <f t="shared" si="2"/>
        <v>13</v>
      </c>
    </row>
    <row r="29" spans="1:18" ht="15" customHeight="1" x14ac:dyDescent="0.15">
      <c r="A29" s="19">
        <v>20</v>
      </c>
      <c r="C29" s="35">
        <f t="shared" si="3"/>
        <v>38.182741271087181</v>
      </c>
      <c r="D29" s="35">
        <f t="shared" si="4"/>
        <v>51.943270393586971</v>
      </c>
      <c r="E29" s="35">
        <f t="shared" si="5"/>
        <v>56.808513722107229</v>
      </c>
      <c r="F29" s="35">
        <f t="shared" si="6"/>
        <v>58.656464095380215</v>
      </c>
      <c r="G29" s="35">
        <f t="shared" si="7"/>
        <v>59.395543866845131</v>
      </c>
      <c r="H29" s="35">
        <f t="shared" si="8"/>
        <v>59.685723177398188</v>
      </c>
      <c r="I29" s="36">
        <f t="shared" si="9"/>
        <v>59.763548463718294</v>
      </c>
      <c r="J29" s="35">
        <f t="shared" si="10"/>
        <v>59.685723177398188</v>
      </c>
      <c r="K29" s="35">
        <f t="shared" si="11"/>
        <v>59.395543866845138</v>
      </c>
      <c r="L29" s="35">
        <f t="shared" si="12"/>
        <v>58.656464095380215</v>
      </c>
      <c r="M29" s="35">
        <f t="shared" si="13"/>
        <v>56.808513722107222</v>
      </c>
      <c r="N29" s="35">
        <f t="shared" si="14"/>
        <v>51.943270393586971</v>
      </c>
      <c r="O29" s="35">
        <f t="shared" si="15"/>
        <v>38.182741271087188</v>
      </c>
      <c r="Q29" s="35">
        <f t="shared" si="1"/>
        <v>709.1080615165281</v>
      </c>
      <c r="R29" s="19">
        <f t="shared" si="2"/>
        <v>13</v>
      </c>
    </row>
    <row r="30" spans="1:18" ht="15" customHeight="1" x14ac:dyDescent="0.15">
      <c r="A30" s="19">
        <v>21</v>
      </c>
      <c r="C30" s="35">
        <f t="shared" si="3"/>
        <v>40.298745625460654</v>
      </c>
      <c r="D30" s="35">
        <f t="shared" si="4"/>
        <v>53.548838931394911</v>
      </c>
      <c r="E30" s="35">
        <f t="shared" si="5"/>
        <v>57.7093612317734</v>
      </c>
      <c r="F30" s="35">
        <f t="shared" si="6"/>
        <v>59.104255251534006</v>
      </c>
      <c r="G30" s="35">
        <f t="shared" si="7"/>
        <v>59.615991293793492</v>
      </c>
      <c r="H30" s="35">
        <f t="shared" si="8"/>
        <v>59.807583692586547</v>
      </c>
      <c r="I30" s="36">
        <f t="shared" si="9"/>
        <v>59.856651475270958</v>
      </c>
      <c r="J30" s="35">
        <f t="shared" si="10"/>
        <v>59.807583692586554</v>
      </c>
      <c r="K30" s="35">
        <f t="shared" si="11"/>
        <v>59.615991293793499</v>
      </c>
      <c r="L30" s="35">
        <f t="shared" si="12"/>
        <v>59.104255251534006</v>
      </c>
      <c r="M30" s="35">
        <f t="shared" si="13"/>
        <v>57.7093612317734</v>
      </c>
      <c r="N30" s="35">
        <f t="shared" si="14"/>
        <v>53.548838931394911</v>
      </c>
      <c r="O30" s="35">
        <f t="shared" si="15"/>
        <v>40.298745625460661</v>
      </c>
      <c r="Q30" s="35">
        <f t="shared" si="1"/>
        <v>720.02620352835709</v>
      </c>
      <c r="R30" s="19">
        <f t="shared" si="2"/>
        <v>13</v>
      </c>
    </row>
    <row r="31" spans="1:18" ht="15" customHeight="1" x14ac:dyDescent="0.15">
      <c r="A31" s="19">
        <v>22</v>
      </c>
      <c r="C31" s="35">
        <f t="shared" si="3"/>
        <v>41.28569110746426</v>
      </c>
      <c r="D31" s="35">
        <f t="shared" si="4"/>
        <v>54.34066951532013</v>
      </c>
      <c r="E31" s="35">
        <f t="shared" si="5"/>
        <v>58.189892358980025</v>
      </c>
      <c r="F31" s="35">
        <f t="shared" si="6"/>
        <v>59.361794426716287</v>
      </c>
      <c r="G31" s="35">
        <f t="shared" si="7"/>
        <v>59.745949589836812</v>
      </c>
      <c r="H31" s="35">
        <f t="shared" si="8"/>
        <v>59.87852758739497</v>
      </c>
      <c r="I31" s="36">
        <f t="shared" si="9"/>
        <v>59.91204955208444</v>
      </c>
      <c r="J31" s="35">
        <f t="shared" si="10"/>
        <v>59.878527587394991</v>
      </c>
      <c r="K31" s="35">
        <f t="shared" si="11"/>
        <v>59.745949589836805</v>
      </c>
      <c r="L31" s="35">
        <f t="shared" si="12"/>
        <v>59.361794426716287</v>
      </c>
      <c r="M31" s="35">
        <f t="shared" si="13"/>
        <v>58.189892358980025</v>
      </c>
      <c r="N31" s="35">
        <f t="shared" si="14"/>
        <v>54.34066951532013</v>
      </c>
      <c r="O31" s="35">
        <f t="shared" si="15"/>
        <v>41.28569110746426</v>
      </c>
      <c r="Q31" s="35">
        <f t="shared" si="1"/>
        <v>725.51709872350943</v>
      </c>
      <c r="R31" s="19">
        <f t="shared" si="2"/>
        <v>13</v>
      </c>
    </row>
    <row r="32" spans="1:18" ht="15" customHeight="1" x14ac:dyDescent="0.15">
      <c r="A32" s="19">
        <v>23</v>
      </c>
      <c r="C32" s="35">
        <f t="shared" si="3"/>
        <v>41.726290586296848</v>
      </c>
      <c r="D32" s="35">
        <f t="shared" si="4"/>
        <v>54.70692626784286</v>
      </c>
      <c r="E32" s="35">
        <f t="shared" si="5"/>
        <v>58.426163780607119</v>
      </c>
      <c r="F32" s="35">
        <f t="shared" si="6"/>
        <v>59.497706376005652</v>
      </c>
      <c r="G32" s="35">
        <f t="shared" si="7"/>
        <v>59.81989198784084</v>
      </c>
      <c r="H32" s="35">
        <f t="shared" si="8"/>
        <v>59.920577492197523</v>
      </c>
      <c r="I32" s="36">
        <f t="shared" si="9"/>
        <v>59.943965870179163</v>
      </c>
      <c r="J32" s="35">
        <f t="shared" si="10"/>
        <v>59.920577492197516</v>
      </c>
      <c r="K32" s="35">
        <f t="shared" si="11"/>
        <v>59.819891987840847</v>
      </c>
      <c r="L32" s="35">
        <f t="shared" si="12"/>
        <v>59.497706376005652</v>
      </c>
      <c r="M32" s="35">
        <f t="shared" si="13"/>
        <v>58.426163780607119</v>
      </c>
      <c r="N32" s="35">
        <f t="shared" si="14"/>
        <v>54.706926267842867</v>
      </c>
      <c r="O32" s="35">
        <f t="shared" si="15"/>
        <v>41.726290586296848</v>
      </c>
      <c r="Q32" s="35">
        <f t="shared" si="1"/>
        <v>728.13907885176093</v>
      </c>
      <c r="R32" s="19">
        <f t="shared" si="2"/>
        <v>13</v>
      </c>
    </row>
    <row r="33" spans="1:18" ht="15" customHeight="1" x14ac:dyDescent="0.15">
      <c r="A33" s="19">
        <v>24</v>
      </c>
      <c r="C33" s="35">
        <f t="shared" si="3"/>
        <v>41.920158515711911</v>
      </c>
      <c r="D33" s="35">
        <f t="shared" si="4"/>
        <v>54.871756858031191</v>
      </c>
      <c r="E33" s="35">
        <f t="shared" si="5"/>
        <v>58.536567987168652</v>
      </c>
      <c r="F33" s="35">
        <f t="shared" si="6"/>
        <v>59.565261297436628</v>
      </c>
      <c r="G33" s="35">
        <f t="shared" si="7"/>
        <v>59.859064237371229</v>
      </c>
      <c r="H33" s="35">
        <f t="shared" si="8"/>
        <v>59.944217289780426</v>
      </c>
      <c r="I33" s="36">
        <f t="shared" si="9"/>
        <v>59.963057323597042</v>
      </c>
      <c r="J33" s="35">
        <f t="shared" si="10"/>
        <v>59.944217289780433</v>
      </c>
      <c r="K33" s="35">
        <f t="shared" si="11"/>
        <v>59.859064237371243</v>
      </c>
      <c r="L33" s="35">
        <f t="shared" si="12"/>
        <v>59.565261297436635</v>
      </c>
      <c r="M33" s="35">
        <f t="shared" si="13"/>
        <v>58.536567987168652</v>
      </c>
      <c r="N33" s="35">
        <f t="shared" si="14"/>
        <v>54.871756858031191</v>
      </c>
      <c r="O33" s="35">
        <f t="shared" si="15"/>
        <v>41.920158515711911</v>
      </c>
      <c r="Q33" s="35">
        <f t="shared" si="1"/>
        <v>729.35710969459717</v>
      </c>
      <c r="R33" s="19">
        <f t="shared" si="2"/>
        <v>13</v>
      </c>
    </row>
    <row r="34" spans="1:18" ht="15" customHeight="1" x14ac:dyDescent="0.15">
      <c r="A34" s="19">
        <v>25</v>
      </c>
      <c r="C34" s="35">
        <f t="shared" si="3"/>
        <v>42.005271842327787</v>
      </c>
      <c r="D34" s="35">
        <f t="shared" si="4"/>
        <v>54.945022202848051</v>
      </c>
      <c r="E34" s="35">
        <f t="shared" si="5"/>
        <v>58.587116642931271</v>
      </c>
      <c r="F34" s="35">
        <f t="shared" si="6"/>
        <v>59.597290277109401</v>
      </c>
      <c r="G34" s="35">
        <f t="shared" si="7"/>
        <v>59.878821792759695</v>
      </c>
      <c r="H34" s="35">
        <f t="shared" si="8"/>
        <v>59.957106265155375</v>
      </c>
      <c r="I34" s="36">
        <f t="shared" si="9"/>
        <v>59.973530207808523</v>
      </c>
      <c r="J34" s="35">
        <f t="shared" si="10"/>
        <v>59.957106265155389</v>
      </c>
      <c r="K34" s="35">
        <f t="shared" si="11"/>
        <v>59.878821792759688</v>
      </c>
      <c r="L34" s="35">
        <f t="shared" si="12"/>
        <v>59.597290277109408</v>
      </c>
      <c r="M34" s="35">
        <f t="shared" si="13"/>
        <v>58.587116642931271</v>
      </c>
      <c r="N34" s="35">
        <f t="shared" si="14"/>
        <v>54.945022202848044</v>
      </c>
      <c r="O34" s="35">
        <f t="shared" si="15"/>
        <v>42.005271842327787</v>
      </c>
      <c r="Q34" s="35">
        <f t="shared" si="1"/>
        <v>729.91478825407171</v>
      </c>
      <c r="R34" s="19">
        <f t="shared" si="2"/>
        <v>13</v>
      </c>
    </row>
    <row r="35" spans="1:18" ht="15" customHeight="1" x14ac:dyDescent="0.15">
      <c r="A35" s="19">
        <v>26</v>
      </c>
      <c r="C35" s="35">
        <f t="shared" si="3"/>
        <v>42.042660821681899</v>
      </c>
      <c r="D35" s="35">
        <f t="shared" si="4"/>
        <v>54.977557980401649</v>
      </c>
      <c r="E35" s="35">
        <f t="shared" si="5"/>
        <v>58.609850061979728</v>
      </c>
      <c r="F35" s="35">
        <f t="shared" si="6"/>
        <v>59.612258589539408</v>
      </c>
      <c r="G35" s="35">
        <f t="shared" si="7"/>
        <v>59.888442615454629</v>
      </c>
      <c r="H35" s="35">
        <f t="shared" si="8"/>
        <v>59.96365319564849</v>
      </c>
      <c r="I35" s="36">
        <f t="shared" si="9"/>
        <v>59.979223371402064</v>
      </c>
      <c r="J35" s="35">
        <f t="shared" si="10"/>
        <v>59.963653195648483</v>
      </c>
      <c r="K35" s="35">
        <f t="shared" si="11"/>
        <v>59.888442615454643</v>
      </c>
      <c r="L35" s="35">
        <f t="shared" si="12"/>
        <v>59.612258589539408</v>
      </c>
      <c r="M35" s="35">
        <f t="shared" si="13"/>
        <v>58.609850061979735</v>
      </c>
      <c r="N35" s="35">
        <f t="shared" si="14"/>
        <v>54.977557980401649</v>
      </c>
      <c r="O35" s="35">
        <f t="shared" si="15"/>
        <v>42.042660821681892</v>
      </c>
      <c r="Q35" s="35">
        <f t="shared" si="1"/>
        <v>730.16806990081363</v>
      </c>
      <c r="R35" s="19">
        <f t="shared" si="2"/>
        <v>13</v>
      </c>
    </row>
    <row r="36" spans="1:18" ht="15" customHeight="1" x14ac:dyDescent="0.15">
      <c r="A36" s="19">
        <v>27</v>
      </c>
      <c r="C36" s="35">
        <f t="shared" si="3"/>
        <v>42.059143721057865</v>
      </c>
      <c r="D36" s="35">
        <f t="shared" si="4"/>
        <v>54.991940729611912</v>
      </c>
      <c r="E36" s="35">
        <f t="shared" si="5"/>
        <v>58.620106071315035</v>
      </c>
      <c r="F36" s="35">
        <f t="shared" si="6"/>
        <v>59.619092543840836</v>
      </c>
      <c r="G36" s="35">
        <f t="shared" si="7"/>
        <v>59.893014214703499</v>
      </c>
      <c r="H36" s="35">
        <f t="shared" si="8"/>
        <v>59.966964659250031</v>
      </c>
      <c r="I36" s="36">
        <f t="shared" si="9"/>
        <v>59.982032412332543</v>
      </c>
      <c r="J36" s="35">
        <f t="shared" si="10"/>
        <v>59.966964659250038</v>
      </c>
      <c r="K36" s="35">
        <f t="shared" si="11"/>
        <v>59.893014214703506</v>
      </c>
      <c r="L36" s="35">
        <f t="shared" si="12"/>
        <v>59.619092543840836</v>
      </c>
      <c r="M36" s="35">
        <f t="shared" si="13"/>
        <v>58.620106071315035</v>
      </c>
      <c r="N36" s="35">
        <f t="shared" si="14"/>
        <v>54.991940729611919</v>
      </c>
      <c r="O36" s="35">
        <f t="shared" si="15"/>
        <v>42.059143721057865</v>
      </c>
      <c r="Q36" s="35">
        <f t="shared" si="1"/>
        <v>730.28255629189084</v>
      </c>
      <c r="R36" s="19">
        <f t="shared" si="2"/>
        <v>13</v>
      </c>
    </row>
    <row r="37" spans="1:18" ht="15" customHeight="1" x14ac:dyDescent="0.15">
      <c r="A37" s="19">
        <v>28</v>
      </c>
      <c r="C37" s="35">
        <f t="shared" si="3"/>
        <v>42.066412772136587</v>
      </c>
      <c r="D37" s="35">
        <f t="shared" si="4"/>
        <v>54.998342456546098</v>
      </c>
      <c r="E37" s="35">
        <f t="shared" si="5"/>
        <v>58.62466467335534</v>
      </c>
      <c r="F37" s="35">
        <f t="shared" si="6"/>
        <v>59.622228710235376</v>
      </c>
      <c r="G37" s="35">
        <f t="shared" si="7"/>
        <v>59.895161791094537</v>
      </c>
      <c r="H37" s="35">
        <f t="shared" si="8"/>
        <v>59.968526109071263</v>
      </c>
      <c r="I37" s="36">
        <f t="shared" si="9"/>
        <v>59.98346849817932</v>
      </c>
      <c r="J37" s="35">
        <f t="shared" si="10"/>
        <v>59.968526109071277</v>
      </c>
      <c r="K37" s="35">
        <f t="shared" si="11"/>
        <v>59.895161791094523</v>
      </c>
      <c r="L37" s="35">
        <f t="shared" si="12"/>
        <v>59.622228710235376</v>
      </c>
      <c r="M37" s="35">
        <f t="shared" si="13"/>
        <v>58.62466467335534</v>
      </c>
      <c r="N37" s="35">
        <f t="shared" si="14"/>
        <v>54.998342456546098</v>
      </c>
      <c r="O37" s="35">
        <f t="shared" si="15"/>
        <v>42.066412772136587</v>
      </c>
      <c r="Q37" s="35">
        <f t="shared" si="1"/>
        <v>730.33414152305772</v>
      </c>
      <c r="R37" s="19">
        <f t="shared" si="2"/>
        <v>13</v>
      </c>
    </row>
    <row r="38" spans="1:18" ht="15" customHeight="1" x14ac:dyDescent="0.15">
      <c r="A38" s="19">
        <v>29</v>
      </c>
      <c r="C38" s="35">
        <f t="shared" si="3"/>
        <v>42.069634581296995</v>
      </c>
      <c r="D38" s="35">
        <f t="shared" si="4"/>
        <v>55.001168856720525</v>
      </c>
      <c r="E38" s="35">
        <f t="shared" si="5"/>
        <v>58.626723458360871</v>
      </c>
      <c r="F38" s="35">
        <f t="shared" si="6"/>
        <v>59.623637334261986</v>
      </c>
      <c r="G38" s="35">
        <f t="shared" si="7"/>
        <v>59.896149349270331</v>
      </c>
      <c r="H38" s="35">
        <f t="shared" si="8"/>
        <v>59.969294381185605</v>
      </c>
      <c r="I38" s="36">
        <f t="shared" si="9"/>
        <v>59.984121102434472</v>
      </c>
      <c r="J38" s="35">
        <f t="shared" si="10"/>
        <v>59.969294381185598</v>
      </c>
      <c r="K38" s="35">
        <f t="shared" si="11"/>
        <v>59.896149349270353</v>
      </c>
      <c r="L38" s="35">
        <f t="shared" si="12"/>
        <v>59.623637334261986</v>
      </c>
      <c r="M38" s="35">
        <f t="shared" si="13"/>
        <v>58.626723458360871</v>
      </c>
      <c r="N38" s="35">
        <f t="shared" si="14"/>
        <v>55.001168856720525</v>
      </c>
      <c r="O38" s="35">
        <f t="shared" si="15"/>
        <v>42.069634581296995</v>
      </c>
      <c r="Q38" s="35">
        <f t="shared" si="1"/>
        <v>730.3573370246271</v>
      </c>
      <c r="R38" s="19">
        <f t="shared" si="2"/>
        <v>13</v>
      </c>
    </row>
    <row r="39" spans="1:18" ht="15" customHeight="1" x14ac:dyDescent="0.15">
      <c r="A39" s="19">
        <v>30</v>
      </c>
      <c r="C39" s="35">
        <f t="shared" si="3"/>
        <v>42.071058849567109</v>
      </c>
      <c r="D39" s="35">
        <f t="shared" si="4"/>
        <v>55.002434349280207</v>
      </c>
      <c r="E39" s="35">
        <f t="shared" si="5"/>
        <v>58.627630966134795</v>
      </c>
      <c r="F39" s="35">
        <f t="shared" si="6"/>
        <v>59.624280556118983</v>
      </c>
      <c r="G39" s="35">
        <f t="shared" si="7"/>
        <v>59.896608636260652</v>
      </c>
      <c r="H39" s="35">
        <f t="shared" si="8"/>
        <v>59.969634223530882</v>
      </c>
      <c r="I39" s="36">
        <f t="shared" si="9"/>
        <v>59.984454043101252</v>
      </c>
      <c r="J39" s="35">
        <f t="shared" si="10"/>
        <v>59.969634223530889</v>
      </c>
      <c r="K39" s="35">
        <f t="shared" si="11"/>
        <v>59.896608636260645</v>
      </c>
      <c r="L39" s="35">
        <f t="shared" si="12"/>
        <v>59.62428055611899</v>
      </c>
      <c r="M39" s="35">
        <f t="shared" si="13"/>
        <v>58.627630966134795</v>
      </c>
      <c r="N39" s="35">
        <f t="shared" si="14"/>
        <v>55.0024343492802</v>
      </c>
      <c r="O39" s="35">
        <f t="shared" si="15"/>
        <v>42.071058849567109</v>
      </c>
      <c r="Q39" s="35">
        <f t="shared" si="1"/>
        <v>730.36774920488642</v>
      </c>
      <c r="R39" s="19">
        <f t="shared" si="2"/>
        <v>13</v>
      </c>
    </row>
    <row r="40" spans="1:18" ht="15" customHeight="1" x14ac:dyDescent="0.15">
      <c r="A40" s="19">
        <v>31</v>
      </c>
      <c r="C40" s="35">
        <f t="shared" si="3"/>
        <v>42.071693294056189</v>
      </c>
      <c r="D40" s="35">
        <f t="shared" si="4"/>
        <v>55.002991163030543</v>
      </c>
      <c r="E40" s="35">
        <f t="shared" si="5"/>
        <v>58.628043857474751</v>
      </c>
      <c r="F40" s="35">
        <f t="shared" si="6"/>
        <v>59.624566781560404</v>
      </c>
      <c r="G40" s="35">
        <f t="shared" si="7"/>
        <v>59.896813137789508</v>
      </c>
      <c r="H40" s="35">
        <f t="shared" si="8"/>
        <v>59.969805224266636</v>
      </c>
      <c r="I40" s="36">
        <f t="shared" si="9"/>
        <v>59.984591592742717</v>
      </c>
      <c r="J40" s="35">
        <f t="shared" si="10"/>
        <v>59.969805224266651</v>
      </c>
      <c r="K40" s="35">
        <f t="shared" si="11"/>
        <v>59.896813137789501</v>
      </c>
      <c r="L40" s="35">
        <f t="shared" si="12"/>
        <v>59.624566781560404</v>
      </c>
      <c r="M40" s="35">
        <f t="shared" si="13"/>
        <v>58.628043857474751</v>
      </c>
      <c r="N40" s="35">
        <f t="shared" si="14"/>
        <v>55.002991163030536</v>
      </c>
      <c r="O40" s="35">
        <f t="shared" si="15"/>
        <v>42.071693294056182</v>
      </c>
      <c r="Q40" s="35">
        <f t="shared" si="1"/>
        <v>730.37241850909868</v>
      </c>
      <c r="R40" s="19">
        <f t="shared" si="2"/>
        <v>13</v>
      </c>
    </row>
    <row r="41" spans="1:18" ht="15" customHeight="1" x14ac:dyDescent="0.15">
      <c r="A41" s="19">
        <v>32</v>
      </c>
      <c r="C41" s="35">
        <f t="shared" si="3"/>
        <v>42.071973789739189</v>
      </c>
      <c r="D41" s="35">
        <f t="shared" si="4"/>
        <v>55.003242613123305</v>
      </c>
      <c r="E41" s="35">
        <f t="shared" si="5"/>
        <v>58.628223937660735</v>
      </c>
      <c r="F41" s="35">
        <f t="shared" si="6"/>
        <v>59.624696981064815</v>
      </c>
      <c r="G41" s="35">
        <f t="shared" si="7"/>
        <v>59.896910239591826</v>
      </c>
      <c r="H41" s="35">
        <f t="shared" si="8"/>
        <v>59.969873730630802</v>
      </c>
      <c r="I41" s="36">
        <f t="shared" si="9"/>
        <v>59.984667388757245</v>
      </c>
      <c r="J41" s="35">
        <f t="shared" si="10"/>
        <v>59.969873730630795</v>
      </c>
      <c r="K41" s="35">
        <f t="shared" si="11"/>
        <v>59.896910239591833</v>
      </c>
      <c r="L41" s="35">
        <f t="shared" si="12"/>
        <v>59.624696981064815</v>
      </c>
      <c r="M41" s="35">
        <f t="shared" si="13"/>
        <v>58.628223937660728</v>
      </c>
      <c r="N41" s="35">
        <f t="shared" si="14"/>
        <v>55.003242613123312</v>
      </c>
      <c r="O41" s="35">
        <f t="shared" si="15"/>
        <v>42.071973789739189</v>
      </c>
      <c r="Q41" s="35">
        <f t="shared" si="1"/>
        <v>730.37450997237875</v>
      </c>
      <c r="R41" s="19">
        <f t="shared" si="2"/>
        <v>13</v>
      </c>
    </row>
    <row r="42" spans="1:18" ht="15" customHeight="1" x14ac:dyDescent="0.15">
      <c r="A42" s="19">
        <v>33</v>
      </c>
      <c r="C42" s="35">
        <f t="shared" si="3"/>
        <v>42.072099406763471</v>
      </c>
      <c r="D42" s="35">
        <f t="shared" si="4"/>
        <v>55.00335243907098</v>
      </c>
      <c r="E42" s="35">
        <f t="shared" si="5"/>
        <v>58.628306761065332</v>
      </c>
      <c r="F42" s="35">
        <f t="shared" si="6"/>
        <v>59.624755081729745</v>
      </c>
      <c r="G42" s="35">
        <f t="shared" si="7"/>
        <v>59.896950645403791</v>
      </c>
      <c r="H42" s="35">
        <f t="shared" si="8"/>
        <v>59.969912291830099</v>
      </c>
      <c r="I42" s="36">
        <f t="shared" si="9"/>
        <v>59.984693209077946</v>
      </c>
      <c r="J42" s="35">
        <f t="shared" si="10"/>
        <v>59.969912291830099</v>
      </c>
      <c r="K42" s="35">
        <f t="shared" si="11"/>
        <v>59.896950645403777</v>
      </c>
      <c r="L42" s="35">
        <f t="shared" si="12"/>
        <v>59.624755081729745</v>
      </c>
      <c r="M42" s="35">
        <f t="shared" si="13"/>
        <v>58.628306761065346</v>
      </c>
      <c r="N42" s="35">
        <f t="shared" si="14"/>
        <v>55.003352439070973</v>
      </c>
      <c r="O42" s="35">
        <f t="shared" si="15"/>
        <v>42.072099406763478</v>
      </c>
      <c r="Q42" s="35">
        <f t="shared" si="1"/>
        <v>730.37544646080482</v>
      </c>
      <c r="R42" s="19">
        <f t="shared" si="2"/>
        <v>13</v>
      </c>
    </row>
    <row r="43" spans="1:18" ht="15" customHeight="1" x14ac:dyDescent="0.15">
      <c r="A43" s="19">
        <v>34</v>
      </c>
      <c r="C43" s="35">
        <f t="shared" si="3"/>
        <v>42.072154813557425</v>
      </c>
      <c r="D43" s="35">
        <f t="shared" si="4"/>
        <v>55.003402601113144</v>
      </c>
      <c r="E43" s="35">
        <f t="shared" si="5"/>
        <v>58.628342526053132</v>
      </c>
      <c r="F43" s="35">
        <f t="shared" si="6"/>
        <v>59.624780862544924</v>
      </c>
      <c r="G43" s="35">
        <f t="shared" si="7"/>
        <v>59.896971789959849</v>
      </c>
      <c r="H43" s="35">
        <f t="shared" si="8"/>
        <v>59.96992435944837</v>
      </c>
      <c r="I43" s="36">
        <f t="shared" si="9"/>
        <v>59.984711442931356</v>
      </c>
      <c r="J43" s="35">
        <f t="shared" si="10"/>
        <v>59.969924359448363</v>
      </c>
      <c r="K43" s="35">
        <f t="shared" si="11"/>
        <v>59.896971789959849</v>
      </c>
      <c r="L43" s="35">
        <f t="shared" si="12"/>
        <v>59.624780862544931</v>
      </c>
      <c r="M43" s="35">
        <f t="shared" si="13"/>
        <v>58.628342526053117</v>
      </c>
      <c r="N43" s="35">
        <f t="shared" si="14"/>
        <v>55.003402601113159</v>
      </c>
      <c r="O43" s="35">
        <f t="shared" si="15"/>
        <v>42.072154813557432</v>
      </c>
      <c r="Q43" s="35">
        <f t="shared" si="1"/>
        <v>730.37586534828506</v>
      </c>
      <c r="R43" s="19">
        <f t="shared" si="2"/>
        <v>13</v>
      </c>
    </row>
    <row r="44" spans="1:18" ht="15" customHeight="1" x14ac:dyDescent="0.15">
      <c r="A44" s="19">
        <v>35</v>
      </c>
      <c r="C44" s="35">
        <f t="shared" si="3"/>
        <v>42.072179776826147</v>
      </c>
      <c r="D44" s="35">
        <f t="shared" si="4"/>
        <v>55.003424300429629</v>
      </c>
      <c r="E44" s="35">
        <f t="shared" si="5"/>
        <v>58.628359019001977</v>
      </c>
      <c r="F44" s="35">
        <f t="shared" si="6"/>
        <v>59.624792994310852</v>
      </c>
      <c r="G44" s="35">
        <f t="shared" si="7"/>
        <v>59.896978909066689</v>
      </c>
      <c r="H44" s="35">
        <f t="shared" si="8"/>
        <v>59.969933917407957</v>
      </c>
      <c r="I44" s="36">
        <f t="shared" si="9"/>
        <v>59.984714918817495</v>
      </c>
      <c r="J44" s="35">
        <f t="shared" si="10"/>
        <v>59.969933917407943</v>
      </c>
      <c r="K44" s="35">
        <f t="shared" si="11"/>
        <v>59.896978909066682</v>
      </c>
      <c r="L44" s="35">
        <f t="shared" si="12"/>
        <v>59.624792994310837</v>
      </c>
      <c r="M44" s="35">
        <f t="shared" si="13"/>
        <v>58.628359019001984</v>
      </c>
      <c r="N44" s="35">
        <f t="shared" si="14"/>
        <v>55.003424300429629</v>
      </c>
      <c r="O44" s="35">
        <f t="shared" si="15"/>
        <v>42.072179776826154</v>
      </c>
      <c r="Q44" s="35">
        <f t="shared" si="1"/>
        <v>730.376052752904</v>
      </c>
      <c r="R44" s="19">
        <f t="shared" si="2"/>
        <v>13</v>
      </c>
    </row>
    <row r="45" spans="1:18" ht="15" customHeight="1" x14ac:dyDescent="0.15">
      <c r="A45" s="19">
        <v>36</v>
      </c>
      <c r="C45" s="35">
        <f t="shared" si="3"/>
        <v>42.072190749093345</v>
      </c>
      <c r="D45" s="35">
        <f t="shared" si="4"/>
        <v>55.003434293142895</v>
      </c>
      <c r="E45" s="35">
        <f t="shared" si="5"/>
        <v>58.628366262910163</v>
      </c>
      <c r="F45" s="35">
        <f t="shared" si="6"/>
        <v>59.624797721847557</v>
      </c>
      <c r="G45" s="35">
        <f t="shared" si="7"/>
        <v>59.896984077974437</v>
      </c>
      <c r="H45" s="35">
        <f t="shared" si="8"/>
        <v>59.969935104641237</v>
      </c>
      <c r="I45" s="36">
        <f t="shared" si="9"/>
        <v>59.984720080651627</v>
      </c>
      <c r="J45" s="35">
        <f t="shared" si="10"/>
        <v>59.969935104641245</v>
      </c>
      <c r="K45" s="35">
        <f t="shared" si="11"/>
        <v>59.896984077974423</v>
      </c>
      <c r="L45" s="35">
        <f t="shared" si="12"/>
        <v>59.624797721847571</v>
      </c>
      <c r="M45" s="35">
        <f t="shared" si="13"/>
        <v>58.628366262910141</v>
      </c>
      <c r="N45" s="35">
        <f t="shared" si="14"/>
        <v>55.003434293142902</v>
      </c>
      <c r="O45" s="35">
        <f t="shared" si="15"/>
        <v>42.072190749093338</v>
      </c>
      <c r="Q45" s="35">
        <f t="shared" si="1"/>
        <v>730.37613649987088</v>
      </c>
      <c r="R45" s="19">
        <f t="shared" si="2"/>
        <v>13</v>
      </c>
    </row>
    <row r="46" spans="1:18" ht="15" customHeight="1" x14ac:dyDescent="0.15">
      <c r="A46" s="19">
        <v>37</v>
      </c>
      <c r="C46" s="35">
        <f t="shared" si="3"/>
        <v>42.072195710599395</v>
      </c>
      <c r="D46" s="35">
        <f t="shared" si="4"/>
        <v>55.003438633560108</v>
      </c>
      <c r="E46" s="35">
        <f t="shared" si="5"/>
        <v>58.628369399417089</v>
      </c>
      <c r="F46" s="35">
        <f t="shared" si="6"/>
        <v>59.624800558317375</v>
      </c>
      <c r="G46" s="35">
        <f t="shared" si="7"/>
        <v>59.89698478429878</v>
      </c>
      <c r="H46" s="35">
        <f t="shared" si="8"/>
        <v>59.969938046153814</v>
      </c>
      <c r="I46" s="36">
        <f t="shared" si="9"/>
        <v>59.984719682796843</v>
      </c>
      <c r="J46" s="35">
        <f t="shared" si="10"/>
        <v>59.969938046153807</v>
      </c>
      <c r="K46" s="35">
        <f t="shared" si="11"/>
        <v>59.896984784298795</v>
      </c>
      <c r="L46" s="35">
        <f t="shared" si="12"/>
        <v>59.624800558317361</v>
      </c>
      <c r="M46" s="35">
        <f t="shared" si="13"/>
        <v>58.628369399417089</v>
      </c>
      <c r="N46" s="35">
        <f t="shared" si="14"/>
        <v>55.003438633560094</v>
      </c>
      <c r="O46" s="35">
        <f t="shared" si="15"/>
        <v>42.072195710599395</v>
      </c>
      <c r="Q46" s="35">
        <f t="shared" si="1"/>
        <v>730.37617394748997</v>
      </c>
      <c r="R46" s="19">
        <f t="shared" si="2"/>
        <v>13</v>
      </c>
    </row>
    <row r="47" spans="1:18" ht="15" customHeight="1" x14ac:dyDescent="0.15">
      <c r="A47" s="19">
        <v>38</v>
      </c>
      <c r="C47" s="35">
        <f t="shared" si="3"/>
        <v>42.072197899786502</v>
      </c>
      <c r="D47" s="35">
        <f t="shared" si="4"/>
        <v>55.003440572919047</v>
      </c>
      <c r="E47" s="35">
        <f t="shared" si="5"/>
        <v>58.628371006116069</v>
      </c>
      <c r="F47" s="35">
        <f t="shared" si="6"/>
        <v>59.624801144610217</v>
      </c>
      <c r="G47" s="35">
        <f t="shared" si="7"/>
        <v>59.896986420530069</v>
      </c>
      <c r="H47" s="35">
        <f t="shared" si="8"/>
        <v>59.969937496525418</v>
      </c>
      <c r="I47" s="36">
        <f t="shared" si="9"/>
        <v>59.984721593752084</v>
      </c>
      <c r="J47" s="35">
        <f t="shared" si="10"/>
        <v>59.969937496525432</v>
      </c>
      <c r="K47" s="35">
        <f t="shared" si="11"/>
        <v>59.896986420530041</v>
      </c>
      <c r="L47" s="35">
        <f t="shared" si="12"/>
        <v>59.624801144610245</v>
      </c>
      <c r="M47" s="35">
        <f t="shared" si="13"/>
        <v>58.628371006116062</v>
      </c>
      <c r="N47" s="35">
        <f t="shared" si="14"/>
        <v>55.00344057291904</v>
      </c>
      <c r="O47" s="35">
        <f t="shared" si="15"/>
        <v>42.072197899786502</v>
      </c>
      <c r="Q47" s="35">
        <f t="shared" si="1"/>
        <v>730.37619067472679</v>
      </c>
      <c r="R47" s="19">
        <f t="shared" si="2"/>
        <v>13</v>
      </c>
    </row>
    <row r="48" spans="1:18" ht="15" customHeight="1" x14ac:dyDescent="0.15">
      <c r="A48" s="19">
        <v>39</v>
      </c>
      <c r="C48" s="35">
        <f t="shared" si="3"/>
        <v>42.072198873117443</v>
      </c>
      <c r="D48" s="35">
        <f t="shared" si="4"/>
        <v>55.00344149471637</v>
      </c>
      <c r="E48" s="35">
        <f t="shared" si="5"/>
        <v>58.628371474167757</v>
      </c>
      <c r="F48" s="35">
        <f t="shared" si="6"/>
        <v>59.624802023401315</v>
      </c>
      <c r="G48" s="35">
        <f t="shared" si="7"/>
        <v>59.896986075429922</v>
      </c>
      <c r="H48" s="35">
        <f t="shared" si="8"/>
        <v>59.969938716510235</v>
      </c>
      <c r="I48" s="36">
        <f t="shared" si="9"/>
        <v>59.984720833247749</v>
      </c>
      <c r="J48" s="35">
        <f t="shared" si="10"/>
        <v>59.969938716510221</v>
      </c>
      <c r="K48" s="35">
        <f t="shared" si="11"/>
        <v>59.896986075429936</v>
      </c>
      <c r="L48" s="35">
        <f t="shared" si="12"/>
        <v>59.624802023401301</v>
      </c>
      <c r="M48" s="35">
        <f t="shared" si="13"/>
        <v>58.628371474167764</v>
      </c>
      <c r="N48" s="35">
        <f t="shared" si="14"/>
        <v>55.003441494716377</v>
      </c>
      <c r="O48" s="35">
        <f t="shared" si="15"/>
        <v>42.072198873117443</v>
      </c>
      <c r="Q48" s="35">
        <f t="shared" si="1"/>
        <v>730.37619814793402</v>
      </c>
      <c r="R48" s="19">
        <f t="shared" si="2"/>
        <v>13</v>
      </c>
    </row>
    <row r="49" spans="1:18" ht="15" customHeight="1" x14ac:dyDescent="0.15">
      <c r="A49" s="19">
        <v>40</v>
      </c>
      <c r="C49" s="35">
        <f t="shared" si="3"/>
        <v>42.072199324029029</v>
      </c>
      <c r="D49" s="35">
        <f t="shared" si="4"/>
        <v>55.003441821985831</v>
      </c>
      <c r="E49" s="35">
        <f t="shared" si="5"/>
        <v>58.628371938567106</v>
      </c>
      <c r="F49" s="35">
        <f t="shared" si="6"/>
        <v>59.624801874829672</v>
      </c>
      <c r="G49" s="35">
        <f t="shared" si="7"/>
        <v>59.896986800823989</v>
      </c>
      <c r="H49" s="35">
        <f t="shared" si="8"/>
        <v>59.969938106230202</v>
      </c>
      <c r="I49" s="36">
        <f t="shared" si="9"/>
        <v>59.984721756620303</v>
      </c>
      <c r="J49" s="35">
        <f t="shared" si="10"/>
        <v>59.969938106230217</v>
      </c>
      <c r="K49" s="35">
        <f t="shared" si="11"/>
        <v>59.896986800823981</v>
      </c>
      <c r="L49" s="35">
        <f t="shared" si="12"/>
        <v>59.624801874829686</v>
      </c>
      <c r="M49" s="35">
        <f t="shared" si="13"/>
        <v>58.628371938567106</v>
      </c>
      <c r="N49" s="35">
        <f t="shared" si="14"/>
        <v>55.003441821985831</v>
      </c>
      <c r="O49" s="35">
        <f t="shared" si="15"/>
        <v>42.072199324029029</v>
      </c>
      <c r="Q49" s="35">
        <f t="shared" si="1"/>
        <v>730.37620148955193</v>
      </c>
      <c r="R49" s="19">
        <f t="shared" si="2"/>
        <v>13</v>
      </c>
    </row>
    <row r="50" spans="1:18" ht="15" customHeight="1" x14ac:dyDescent="0.15">
      <c r="A50" s="19">
        <v>41</v>
      </c>
      <c r="C50" s="35">
        <f t="shared" si="3"/>
        <v>42.072199502491564</v>
      </c>
      <c r="D50" s="35">
        <f t="shared" si="4"/>
        <v>55.00344206098697</v>
      </c>
      <c r="E50" s="35">
        <f t="shared" si="5"/>
        <v>58.628371904229738</v>
      </c>
      <c r="F50" s="35">
        <f t="shared" si="6"/>
        <v>59.624802274413327</v>
      </c>
      <c r="G50" s="35">
        <f t="shared" si="7"/>
        <v>59.896986407711324</v>
      </c>
      <c r="H50" s="35">
        <f t="shared" si="8"/>
        <v>59.969938751117027</v>
      </c>
      <c r="I50" s="36">
        <f t="shared" si="9"/>
        <v>59.984721175451782</v>
      </c>
      <c r="J50" s="35">
        <f t="shared" si="10"/>
        <v>59.969938751117027</v>
      </c>
      <c r="K50" s="35">
        <f t="shared" si="11"/>
        <v>59.896986407711339</v>
      </c>
      <c r="L50" s="35">
        <f t="shared" si="12"/>
        <v>59.624802274413327</v>
      </c>
      <c r="M50" s="35">
        <f t="shared" si="13"/>
        <v>58.628371904229745</v>
      </c>
      <c r="N50" s="35">
        <f t="shared" si="14"/>
        <v>55.003442060986963</v>
      </c>
      <c r="O50" s="35">
        <f t="shared" si="15"/>
        <v>42.072199502491564</v>
      </c>
      <c r="Q50" s="35">
        <f t="shared" si="1"/>
        <v>730.37620297735168</v>
      </c>
      <c r="R50" s="19">
        <f t="shared" si="2"/>
        <v>13</v>
      </c>
    </row>
    <row r="51" spans="1:18" ht="15" customHeight="1" x14ac:dyDescent="0.15">
      <c r="A51" s="19">
        <v>42</v>
      </c>
      <c r="C51" s="35">
        <f t="shared" si="3"/>
        <v>42.072199606513671</v>
      </c>
      <c r="D51" s="35">
        <f t="shared" si="4"/>
        <v>55.003442076205189</v>
      </c>
      <c r="E51" s="35">
        <f t="shared" si="5"/>
        <v>58.628372107364982</v>
      </c>
      <c r="F51" s="35">
        <f t="shared" si="6"/>
        <v>59.624802057381302</v>
      </c>
      <c r="G51" s="35">
        <f t="shared" si="7"/>
        <v>59.896986816921739</v>
      </c>
      <c r="H51" s="35">
        <f t="shared" si="8"/>
        <v>59.969938307690626</v>
      </c>
      <c r="I51" s="36">
        <f t="shared" si="9"/>
        <v>59.984721702904565</v>
      </c>
      <c r="J51" s="35">
        <f t="shared" si="10"/>
        <v>59.96993830769064</v>
      </c>
      <c r="K51" s="35">
        <f t="shared" si="11"/>
        <v>59.896986816921739</v>
      </c>
      <c r="L51" s="35">
        <f t="shared" si="12"/>
        <v>59.624802057381316</v>
      </c>
      <c r="M51" s="35">
        <f t="shared" si="13"/>
        <v>58.628372107364974</v>
      </c>
      <c r="N51" s="35">
        <f t="shared" si="14"/>
        <v>55.003442076205197</v>
      </c>
      <c r="O51" s="35">
        <f t="shared" si="15"/>
        <v>42.072199606513671</v>
      </c>
      <c r="Q51" s="35">
        <f t="shared" si="1"/>
        <v>730.37620364705947</v>
      </c>
      <c r="R51" s="19">
        <f t="shared" si="2"/>
        <v>13</v>
      </c>
    </row>
    <row r="52" spans="1:18" ht="15" customHeight="1" x14ac:dyDescent="0.15">
      <c r="A52" s="19">
        <v>43</v>
      </c>
      <c r="C52" s="35">
        <f t="shared" si="3"/>
        <v>42.072199629297948</v>
      </c>
      <c r="D52" s="35">
        <f t="shared" si="4"/>
        <v>55.0034421676053</v>
      </c>
      <c r="E52" s="35">
        <f t="shared" si="5"/>
        <v>58.628372006248114</v>
      </c>
      <c r="F52" s="35">
        <f t="shared" si="6"/>
        <v>59.624802292843263</v>
      </c>
      <c r="G52" s="35">
        <f t="shared" si="7"/>
        <v>59.896986523175499</v>
      </c>
      <c r="H52" s="35">
        <f t="shared" si="8"/>
        <v>59.969938695266549</v>
      </c>
      <c r="I52" s="36">
        <f t="shared" si="9"/>
        <v>59.984721312144544</v>
      </c>
      <c r="J52" s="35">
        <f t="shared" si="10"/>
        <v>59.969938695266556</v>
      </c>
      <c r="K52" s="35">
        <f t="shared" si="11"/>
        <v>59.896986523175499</v>
      </c>
      <c r="L52" s="35">
        <f t="shared" si="12"/>
        <v>59.624802292843263</v>
      </c>
      <c r="M52" s="35">
        <f t="shared" si="13"/>
        <v>58.628372006248114</v>
      </c>
      <c r="N52" s="35">
        <f t="shared" si="14"/>
        <v>55.0034421676053</v>
      </c>
      <c r="O52" s="35">
        <f t="shared" si="15"/>
        <v>42.072199629297948</v>
      </c>
      <c r="Q52" s="35">
        <f t="shared" si="1"/>
        <v>730.37620394101793</v>
      </c>
      <c r="R52" s="19">
        <f t="shared" si="2"/>
        <v>13</v>
      </c>
    </row>
    <row r="53" spans="1:18" ht="15" customHeight="1" x14ac:dyDescent="0.15">
      <c r="A53" s="19">
        <v>44</v>
      </c>
      <c r="C53" s="35">
        <f t="shared" si="3"/>
        <v>42.072199661149135</v>
      </c>
      <c r="D53" s="35">
        <f t="shared" si="4"/>
        <v>55.003442132991495</v>
      </c>
      <c r="E53" s="35">
        <f t="shared" si="5"/>
        <v>58.62837212622474</v>
      </c>
      <c r="F53" s="35">
        <f t="shared" si="6"/>
        <v>59.624802120746622</v>
      </c>
      <c r="G53" s="35">
        <f t="shared" si="7"/>
        <v>59.896986780175695</v>
      </c>
      <c r="H53" s="35">
        <f t="shared" si="8"/>
        <v>59.969938398095451</v>
      </c>
      <c r="I53" s="36">
        <f t="shared" si="9"/>
        <v>59.984721638254172</v>
      </c>
      <c r="J53" s="35">
        <f t="shared" si="10"/>
        <v>59.969938398095451</v>
      </c>
      <c r="K53" s="35">
        <f t="shared" si="11"/>
        <v>59.896986780175695</v>
      </c>
      <c r="L53" s="35">
        <f t="shared" si="12"/>
        <v>59.624802120746622</v>
      </c>
      <c r="M53" s="35">
        <f t="shared" si="13"/>
        <v>58.62837212622474</v>
      </c>
      <c r="N53" s="35">
        <f t="shared" si="14"/>
        <v>55.003442132991495</v>
      </c>
      <c r="O53" s="35">
        <f t="shared" si="15"/>
        <v>42.072199661149135</v>
      </c>
      <c r="Q53" s="35">
        <f t="shared" si="1"/>
        <v>730.37620407702047</v>
      </c>
      <c r="R53" s="19">
        <f t="shared" si="2"/>
        <v>13</v>
      </c>
    </row>
    <row r="54" spans="1:18" ht="15" customHeight="1" x14ac:dyDescent="0.15">
      <c r="A54" s="19">
        <v>45</v>
      </c>
      <c r="C54" s="35">
        <f t="shared" si="3"/>
        <v>42.072199656147021</v>
      </c>
      <c r="D54" s="35">
        <f t="shared" si="4"/>
        <v>55.00344218313267</v>
      </c>
      <c r="E54" s="35">
        <f t="shared" si="5"/>
        <v>58.628372039607569</v>
      </c>
      <c r="F54" s="35">
        <f t="shared" si="6"/>
        <v>59.62480227385911</v>
      </c>
      <c r="G54" s="35">
        <f t="shared" si="7"/>
        <v>59.896986578818598</v>
      </c>
      <c r="H54" s="35">
        <f t="shared" si="8"/>
        <v>59.969938644009147</v>
      </c>
      <c r="I54" s="36">
        <f t="shared" si="9"/>
        <v>59.98472138239147</v>
      </c>
      <c r="J54" s="35">
        <f t="shared" si="10"/>
        <v>59.969938644009147</v>
      </c>
      <c r="K54" s="35">
        <f t="shared" si="11"/>
        <v>59.896986578818598</v>
      </c>
      <c r="L54" s="35">
        <f t="shared" si="12"/>
        <v>59.62480227385911</v>
      </c>
      <c r="M54" s="35">
        <f t="shared" si="13"/>
        <v>58.628372039607569</v>
      </c>
      <c r="N54" s="35">
        <f t="shared" si="14"/>
        <v>55.00344218313267</v>
      </c>
      <c r="O54" s="35">
        <f t="shared" si="15"/>
        <v>42.072199656147021</v>
      </c>
      <c r="Q54" s="35">
        <f t="shared" si="1"/>
        <v>730.37620413353966</v>
      </c>
      <c r="R54" s="19">
        <f t="shared" si="2"/>
        <v>13</v>
      </c>
    </row>
    <row r="55" spans="1:18" ht="15" customHeight="1" x14ac:dyDescent="0.15">
      <c r="A55" s="19">
        <v>46</v>
      </c>
      <c r="C55" s="35">
        <f t="shared" si="3"/>
        <v>42.072199670567827</v>
      </c>
      <c r="D55" s="35">
        <f t="shared" si="4"/>
        <v>55.003442149419854</v>
      </c>
      <c r="E55" s="35">
        <f t="shared" si="5"/>
        <v>58.628372118750249</v>
      </c>
      <c r="F55" s="35">
        <f t="shared" si="6"/>
        <v>59.624802152305733</v>
      </c>
      <c r="G55" s="35">
        <f t="shared" si="7"/>
        <v>59.896986746294097</v>
      </c>
      <c r="H55" s="35">
        <f t="shared" si="8"/>
        <v>59.969938448357297</v>
      </c>
      <c r="I55" s="36">
        <f t="shared" si="9"/>
        <v>59.984721591046949</v>
      </c>
      <c r="J55" s="35">
        <f t="shared" si="10"/>
        <v>59.969938448357297</v>
      </c>
      <c r="K55" s="35">
        <f t="shared" si="11"/>
        <v>59.896986746294097</v>
      </c>
      <c r="L55" s="35">
        <f t="shared" si="12"/>
        <v>59.624802152305726</v>
      </c>
      <c r="M55" s="35">
        <f t="shared" si="13"/>
        <v>58.628372118750249</v>
      </c>
      <c r="N55" s="35">
        <f t="shared" si="14"/>
        <v>55.003442149419854</v>
      </c>
      <c r="O55" s="35">
        <f t="shared" si="15"/>
        <v>42.072199670567827</v>
      </c>
      <c r="Q55" s="35">
        <f t="shared" si="1"/>
        <v>730.37620416243703</v>
      </c>
      <c r="R55" s="19">
        <f t="shared" si="2"/>
        <v>13</v>
      </c>
    </row>
    <row r="56" spans="1:18" ht="15" customHeight="1" x14ac:dyDescent="0.15">
      <c r="A56" s="19">
        <v>47</v>
      </c>
      <c r="C56" s="35">
        <f t="shared" si="3"/>
        <v>42.072199662800458</v>
      </c>
      <c r="D56" s="35">
        <f t="shared" si="4"/>
        <v>55.003442181768392</v>
      </c>
      <c r="E56" s="35">
        <f t="shared" si="5"/>
        <v>58.62837205580859</v>
      </c>
      <c r="F56" s="35">
        <f t="shared" si="6"/>
        <v>59.624802254369953</v>
      </c>
      <c r="G56" s="35">
        <f t="shared" si="7"/>
        <v>59.896986611546907</v>
      </c>
      <c r="H56" s="35">
        <f t="shared" si="8"/>
        <v>59.969938607851461</v>
      </c>
      <c r="I56" s="36">
        <f t="shared" si="9"/>
        <v>59.984721423920504</v>
      </c>
      <c r="J56" s="35">
        <f t="shared" si="10"/>
        <v>59.969938607851461</v>
      </c>
      <c r="K56" s="35">
        <f t="shared" si="11"/>
        <v>59.896986611546907</v>
      </c>
      <c r="L56" s="35">
        <f t="shared" si="12"/>
        <v>59.624802254369968</v>
      </c>
      <c r="M56" s="35">
        <f t="shared" si="13"/>
        <v>58.62837205580859</v>
      </c>
      <c r="N56" s="35">
        <f t="shared" si="14"/>
        <v>55.003442181768399</v>
      </c>
      <c r="O56" s="35">
        <f t="shared" si="15"/>
        <v>42.072199662800458</v>
      </c>
      <c r="Q56" s="35">
        <f t="shared" si="1"/>
        <v>730.37620417221217</v>
      </c>
      <c r="R56" s="19">
        <f t="shared" si="2"/>
        <v>13</v>
      </c>
    </row>
    <row r="57" spans="1:18" ht="15" customHeight="1" x14ac:dyDescent="0.15">
      <c r="A57" s="19">
        <v>48</v>
      </c>
      <c r="C57" s="35">
        <f t="shared" si="3"/>
        <v>42.072199671312163</v>
      </c>
      <c r="D57" s="35">
        <f t="shared" si="4"/>
        <v>55.003442156513401</v>
      </c>
      <c r="E57" s="35">
        <f t="shared" si="5"/>
        <v>58.628372109224472</v>
      </c>
      <c r="F57" s="35">
        <f t="shared" si="6"/>
        <v>59.62480217157497</v>
      </c>
      <c r="G57" s="35">
        <f t="shared" si="7"/>
        <v>59.896986721925927</v>
      </c>
      <c r="H57" s="35">
        <f t="shared" si="8"/>
        <v>59.969938479303835</v>
      </c>
      <c r="I57" s="36">
        <f t="shared" si="9"/>
        <v>59.984721559508941</v>
      </c>
      <c r="J57" s="35">
        <f t="shared" si="10"/>
        <v>59.969938479303835</v>
      </c>
      <c r="K57" s="35">
        <f t="shared" si="11"/>
        <v>59.896986721925927</v>
      </c>
      <c r="L57" s="35">
        <f t="shared" si="12"/>
        <v>59.62480217157497</v>
      </c>
      <c r="M57" s="35">
        <f t="shared" si="13"/>
        <v>58.628372109224479</v>
      </c>
      <c r="N57" s="35">
        <f t="shared" si="14"/>
        <v>55.003442156513401</v>
      </c>
      <c r="O57" s="35">
        <f t="shared" si="15"/>
        <v>42.072199671312163</v>
      </c>
      <c r="Q57" s="35">
        <f t="shared" si="1"/>
        <v>730.37620417921858</v>
      </c>
      <c r="R57" s="19">
        <f t="shared" si="2"/>
        <v>13</v>
      </c>
    </row>
    <row r="58" spans="1:18" ht="15" customHeight="1" x14ac:dyDescent="0.15">
      <c r="A58" s="19">
        <v>49</v>
      </c>
      <c r="C58" s="35">
        <f t="shared" si="3"/>
        <v>42.072199665093834</v>
      </c>
      <c r="D58" s="35">
        <f t="shared" si="4"/>
        <v>55.003442178265047</v>
      </c>
      <c r="E58" s="35">
        <f t="shared" si="5"/>
        <v>58.628372065746611</v>
      </c>
      <c r="F58" s="35">
        <f t="shared" si="6"/>
        <v>59.624802239798228</v>
      </c>
      <c r="G58" s="35">
        <f t="shared" si="7"/>
        <v>59.896986632411412</v>
      </c>
      <c r="H58" s="35">
        <f t="shared" si="8"/>
        <v>59.969938583735768</v>
      </c>
      <c r="I58" s="36">
        <f t="shared" si="9"/>
        <v>59.984721450033248</v>
      </c>
      <c r="J58" s="35">
        <f t="shared" si="10"/>
        <v>59.969938583735768</v>
      </c>
      <c r="K58" s="35">
        <f t="shared" si="11"/>
        <v>59.896986632411419</v>
      </c>
      <c r="L58" s="35">
        <f t="shared" si="12"/>
        <v>59.624802239798228</v>
      </c>
      <c r="M58" s="35">
        <f t="shared" si="13"/>
        <v>58.628372065746603</v>
      </c>
      <c r="N58" s="35">
        <f t="shared" si="14"/>
        <v>55.003442178265061</v>
      </c>
      <c r="O58" s="35">
        <f t="shared" si="15"/>
        <v>42.072199665093834</v>
      </c>
      <c r="Q58" s="35">
        <f t="shared" si="1"/>
        <v>730.37620418013512</v>
      </c>
      <c r="R58" s="19">
        <f t="shared" si="2"/>
        <v>13</v>
      </c>
    </row>
    <row r="59" spans="1:18" ht="15" customHeight="1" x14ac:dyDescent="0.15">
      <c r="A59" s="19">
        <v>50</v>
      </c>
      <c r="C59" s="35">
        <f t="shared" si="3"/>
        <v>42.072199670643613</v>
      </c>
      <c r="D59" s="35">
        <f t="shared" si="4"/>
        <v>55.003442160636027</v>
      </c>
      <c r="E59" s="35">
        <f t="shared" si="5"/>
        <v>58.628372101757691</v>
      </c>
      <c r="F59" s="35">
        <f t="shared" si="6"/>
        <v>59.624802184193477</v>
      </c>
      <c r="G59" s="35">
        <f t="shared" si="7"/>
        <v>59.89698670539611</v>
      </c>
      <c r="H59" s="35">
        <f t="shared" si="8"/>
        <v>59.969938499153741</v>
      </c>
      <c r="I59" s="36">
        <f t="shared" si="9"/>
        <v>59.984721538822626</v>
      </c>
      <c r="J59" s="35">
        <f t="shared" si="10"/>
        <v>59.969938499153749</v>
      </c>
      <c r="K59" s="35">
        <f t="shared" si="11"/>
        <v>59.896986705396117</v>
      </c>
      <c r="L59" s="35">
        <f t="shared" si="12"/>
        <v>59.62480218419347</v>
      </c>
      <c r="M59" s="35">
        <f t="shared" si="13"/>
        <v>58.628372101757705</v>
      </c>
      <c r="N59" s="35">
        <f t="shared" si="14"/>
        <v>55.003442160636013</v>
      </c>
      <c r="O59" s="35">
        <f t="shared" si="15"/>
        <v>42.072199670643613</v>
      </c>
      <c r="Q59" s="35">
        <f t="shared" si="1"/>
        <v>730.37620418238396</v>
      </c>
      <c r="R59" s="19">
        <f t="shared" si="2"/>
        <v>13</v>
      </c>
    </row>
  </sheetData>
  <mergeCells count="1">
    <mergeCell ref="C7:O7"/>
  </mergeCells>
  <phoneticPr fontId="0" type="noConversion"/>
  <conditionalFormatting sqref="C9:O59">
    <cfRule type="cellIs" dxfId="2" priority="1" stopIfTrue="1" operator="greaterThan">
      <formula>1</formula>
    </cfRule>
  </conditionalFormatting>
  <printOptions headings="1" gridLines="1"/>
  <pageMargins left="0.75" right="0.75" top="1" bottom="1" header="0.5" footer="0.5"/>
  <pageSetup scale="34"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tabSelected="1" topLeftCell="G57" workbookViewId="0">
      <selection activeCell="Q24" sqref="Q24"/>
    </sheetView>
  </sheetViews>
  <sheetFormatPr baseColWidth="10" defaultRowHeight="15" customHeight="1" x14ac:dyDescent="0.15"/>
  <cols>
    <col min="1" max="1" width="10" style="1" customWidth="1"/>
    <col min="2" max="2" width="2.33203125" style="1" customWidth="1"/>
    <col min="3" max="9" width="6.6640625" style="1" customWidth="1"/>
    <col min="10" max="10" width="2.83203125" style="1" customWidth="1"/>
    <col min="11" max="11" width="10.83203125" style="1" customWidth="1"/>
    <col min="12" max="17" width="10.6640625" style="1" customWidth="1"/>
    <col min="18" max="16384" width="10.83203125" style="1"/>
  </cols>
  <sheetData>
    <row r="1" spans="1:17" ht="15" customHeight="1" x14ac:dyDescent="0.15">
      <c r="A1" s="17" t="s">
        <v>17</v>
      </c>
    </row>
    <row r="3" spans="1:17" ht="15" customHeight="1" x14ac:dyDescent="0.15">
      <c r="C3" s="2" t="s">
        <v>2</v>
      </c>
      <c r="D3" s="3"/>
      <c r="E3" s="3"/>
      <c r="F3" s="4"/>
    </row>
    <row r="4" spans="1:17" ht="15" customHeight="1" x14ac:dyDescent="0.15">
      <c r="C4" s="5" t="s">
        <v>24</v>
      </c>
      <c r="D4" s="6">
        <v>0.75</v>
      </c>
      <c r="E4" s="7" t="s">
        <v>26</v>
      </c>
      <c r="F4" s="8">
        <v>0.5</v>
      </c>
    </row>
    <row r="5" spans="1:17" ht="15" customHeight="1" x14ac:dyDescent="0.15">
      <c r="C5" s="9" t="s">
        <v>25</v>
      </c>
      <c r="D5" s="10">
        <v>-0.1</v>
      </c>
      <c r="E5" s="11" t="s">
        <v>27</v>
      </c>
      <c r="F5" s="12">
        <v>1E-3</v>
      </c>
    </row>
    <row r="8" spans="1:17" ht="15" customHeight="1" x14ac:dyDescent="0.15">
      <c r="L8" s="13" t="s">
        <v>0</v>
      </c>
      <c r="M8" s="13" t="s">
        <v>19</v>
      </c>
      <c r="N8" s="13" t="s">
        <v>28</v>
      </c>
      <c r="O8" s="13" t="s">
        <v>29</v>
      </c>
      <c r="P8" s="13" t="s">
        <v>30</v>
      </c>
      <c r="Q8" s="13" t="s">
        <v>1</v>
      </c>
    </row>
    <row r="9" spans="1:17" ht="15" customHeight="1" x14ac:dyDescent="0.15">
      <c r="A9" s="13" t="s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L9" s="1">
        <v>0</v>
      </c>
      <c r="M9" s="14">
        <f>A12</f>
        <v>2</v>
      </c>
      <c r="N9" s="14">
        <f>F12</f>
        <v>2</v>
      </c>
      <c r="O9" s="14">
        <f>D10</f>
        <v>0</v>
      </c>
      <c r="P9" s="14">
        <f>C9</f>
        <v>0</v>
      </c>
      <c r="Q9" s="1">
        <f>A14</f>
        <v>1</v>
      </c>
    </row>
    <row r="10" spans="1:17" ht="15" customHeight="1" x14ac:dyDescent="0.15">
      <c r="A10" s="1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L10" s="1">
        <f>L9+1</f>
        <v>1</v>
      </c>
      <c r="M10" s="14">
        <f>A20</f>
        <v>3.1000000000000005</v>
      </c>
      <c r="N10" s="14">
        <f>F20</f>
        <v>2.0960000000000001</v>
      </c>
      <c r="O10" s="14">
        <f>D18</f>
        <v>0</v>
      </c>
      <c r="P10" s="14">
        <f>C17</f>
        <v>0</v>
      </c>
      <c r="Q10" s="1">
        <f>A22</f>
        <v>1</v>
      </c>
    </row>
    <row r="11" spans="1:17" ht="15" customHeight="1" x14ac:dyDescent="0.15">
      <c r="A11" s="13" t="s">
        <v>19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L11" s="1">
        <f t="shared" ref="L11:L24" si="0">L10+1</f>
        <v>2</v>
      </c>
      <c r="M11" s="14">
        <f>A28</f>
        <v>4.9730782000000033</v>
      </c>
      <c r="N11" s="14">
        <f>F28</f>
        <v>2.2390509342500016</v>
      </c>
      <c r="O11" s="14">
        <f>D26</f>
        <v>7.8457187812500002E-3</v>
      </c>
      <c r="P11" s="14">
        <f>C25</f>
        <v>0</v>
      </c>
      <c r="Q11" s="1">
        <f>A30</f>
        <v>1</v>
      </c>
    </row>
    <row r="12" spans="1:17" ht="15" customHeight="1" x14ac:dyDescent="0.15">
      <c r="A12" s="15">
        <f>SUM(B9:I15)</f>
        <v>2</v>
      </c>
      <c r="C12" s="14">
        <v>0</v>
      </c>
      <c r="D12" s="14">
        <v>0</v>
      </c>
      <c r="E12" s="14">
        <v>0</v>
      </c>
      <c r="F12" s="16">
        <v>2</v>
      </c>
      <c r="G12" s="14">
        <v>0</v>
      </c>
      <c r="H12" s="14">
        <v>0</v>
      </c>
      <c r="I12" s="14">
        <v>0</v>
      </c>
      <c r="L12" s="1">
        <f t="shared" si="0"/>
        <v>3</v>
      </c>
      <c r="M12" s="14">
        <f>A36</f>
        <v>8.1239956047075452</v>
      </c>
      <c r="N12" s="14">
        <f>F36</f>
        <v>2.4477470680797477</v>
      </c>
      <c r="O12" s="14">
        <f>D34</f>
        <v>3.0681663693996157E-2</v>
      </c>
      <c r="P12" s="14">
        <f>C33</f>
        <v>4.9036511824102427E-4</v>
      </c>
      <c r="Q12" s="1">
        <f>A38</f>
        <v>1</v>
      </c>
    </row>
    <row r="13" spans="1:17" ht="15" customHeight="1" x14ac:dyDescent="0.15">
      <c r="A13" s="13" t="s">
        <v>1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L13" s="1">
        <f t="shared" si="0"/>
        <v>4</v>
      </c>
      <c r="M13" s="14">
        <f>A44</f>
        <v>13.329955594020539</v>
      </c>
      <c r="N13" s="14">
        <f>F44</f>
        <v>2.7458501630462715</v>
      </c>
      <c r="O13" s="14">
        <f>D42</f>
        <v>8.12149969270832E-2</v>
      </c>
      <c r="P13" s="14">
        <f>C41</f>
        <v>2.7145431469693649E-3</v>
      </c>
      <c r="Q13" s="1">
        <f>A46</f>
        <v>5</v>
      </c>
    </row>
    <row r="14" spans="1:17" ht="15" customHeight="1" x14ac:dyDescent="0.15">
      <c r="A14" s="1">
        <f>COUNTIF(B9:J15,"&gt;1")</f>
        <v>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L14" s="1">
        <f t="shared" si="0"/>
        <v>5</v>
      </c>
      <c r="M14" s="14">
        <f>A52</f>
        <v>21.714380013538012</v>
      </c>
      <c r="N14" s="14">
        <f>F52</f>
        <v>3.1591549572312787</v>
      </c>
      <c r="O14" s="14">
        <f>D50</f>
        <v>0.18121200437193175</v>
      </c>
      <c r="P14" s="14">
        <f>C49</f>
        <v>9.4564436220763368E-3</v>
      </c>
      <c r="Q14" s="1">
        <f>A54</f>
        <v>9</v>
      </c>
    </row>
    <row r="15" spans="1:17" ht="15" customHeight="1" x14ac:dyDescent="0.15"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L15" s="1">
        <f t="shared" si="0"/>
        <v>6</v>
      </c>
      <c r="M15" s="14">
        <f>A60</f>
        <v>34.75062553917666</v>
      </c>
      <c r="N15" s="14">
        <f>F60</f>
        <v>3.7060742121985388</v>
      </c>
      <c r="O15" s="14">
        <f>D58</f>
        <v>0.36602262209425063</v>
      </c>
      <c r="P15" s="14">
        <f>C57</f>
        <v>2.646967832107916E-2</v>
      </c>
      <c r="Q15" s="1">
        <f>A62</f>
        <v>9</v>
      </c>
    </row>
    <row r="16" spans="1:17" ht="15" customHeight="1" x14ac:dyDescent="0.15">
      <c r="L16" s="1">
        <f t="shared" si="0"/>
        <v>7</v>
      </c>
      <c r="M16" s="14">
        <f>A68</f>
        <v>54.08877370769077</v>
      </c>
      <c r="N16" s="14">
        <f>F68</f>
        <v>4.3795685947548391</v>
      </c>
      <c r="O16" s="14">
        <f>D66</f>
        <v>0.68835589619360538</v>
      </c>
      <c r="P16" s="14">
        <f>C65</f>
        <v>6.4906810617358743E-2</v>
      </c>
      <c r="Q16" s="1">
        <f>A70</f>
        <v>21</v>
      </c>
    </row>
    <row r="17" spans="1:17" ht="15" customHeight="1" x14ac:dyDescent="0.15">
      <c r="A17" s="13" t="s">
        <v>0</v>
      </c>
      <c r="C17" s="14">
        <f t="shared" ref="C17:C23" si="1">C9+($D$4+$D$5*C9)*C9-($F$4+$F$5*C9)*C9+(1/8)*($F$4+$F$5*B8)*B8+(1/8)*($F$4+$F$5*C8)*C8+(1/8)*($F$4+$F$5*D8)*D8+(1/8)*($F$4+$F$5*B9)*B9+(1/8)*($F$4+$F$5*D9)*D9+(1/8)*($F$4+$F$5*B10)*B10+(1/8)*($F$4+$F$5*C10)*C10+(1/8)*($F$4+$F$5*D10)*D10</f>
        <v>0</v>
      </c>
      <c r="D17" s="14">
        <f t="shared" ref="D17:I17" si="2">D9+($D$4+$D$5*D9)*D9-($F$4+$F$5*D9)*D9+(1/8)*($F$4+$F$5*C8)*C8+(1/8)*($F$4+$F$5*D8)*D8+(1/8)*($F$4+$F$5*E8)*E8+(1/8)*($F$4+$F$5*C9)*C9+(1/8)*($F$4+$F$5*E9)*E9+(1/8)*($F$4+$F$5*C10)*C10+(1/8)*($F$4+$F$5*D10)*D10+(1/8)*($F$4+$F$5*E10)*E10</f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  <c r="H17" s="14">
        <f t="shared" si="2"/>
        <v>0</v>
      </c>
      <c r="I17" s="14">
        <f t="shared" si="2"/>
        <v>0</v>
      </c>
      <c r="L17" s="1">
        <f t="shared" si="0"/>
        <v>8</v>
      </c>
      <c r="M17" s="14">
        <f>A76</f>
        <v>81.096154872160312</v>
      </c>
      <c r="N17" s="14">
        <f>F76</f>
        <v>5.1261263480151271</v>
      </c>
      <c r="O17" s="14">
        <f>D74</f>
        <v>1.2154330799034978</v>
      </c>
      <c r="P17" s="14">
        <f>C73</f>
        <v>0.14503855680393374</v>
      </c>
      <c r="Q17" s="1">
        <f>A78</f>
        <v>25</v>
      </c>
    </row>
    <row r="18" spans="1:17" ht="15" customHeight="1" x14ac:dyDescent="0.15">
      <c r="A18" s="1">
        <f>A10+1</f>
        <v>1</v>
      </c>
      <c r="C18" s="14">
        <f t="shared" si="1"/>
        <v>0</v>
      </c>
      <c r="D18" s="14">
        <f t="shared" ref="D18:I22" si="3">D10+($D$4+$D$5*D10)*D10-($F$4+$F$5*D10)*D10+(1/8)*($F$4+$F$5*C9)*C9+(1/8)*($F$4+$F$5*D9)*D9+(1/8)*($F$4+$F$5*E9)*E9+(1/8)*($F$4+$F$5*C10)*C10+(1/8)*($F$4+$F$5*E10)*E10+(1/8)*($F$4+$F$5*C11)*C11+(1/8)*($F$4+$F$5*D11)*D11+(1/8)*($F$4+$F$5*E11)*E11</f>
        <v>0</v>
      </c>
      <c r="E18" s="14">
        <f t="shared" si="3"/>
        <v>0</v>
      </c>
      <c r="F18" s="14">
        <f t="shared" si="3"/>
        <v>0</v>
      </c>
      <c r="G18" s="14">
        <f t="shared" si="3"/>
        <v>0</v>
      </c>
      <c r="H18" s="14">
        <f t="shared" si="3"/>
        <v>0</v>
      </c>
      <c r="I18" s="14">
        <f t="shared" si="3"/>
        <v>0</v>
      </c>
      <c r="L18" s="1">
        <f t="shared" si="0"/>
        <v>9</v>
      </c>
      <c r="M18" s="14">
        <f>A84</f>
        <v>116.10473035131258</v>
      </c>
      <c r="N18" s="14">
        <f>F84</f>
        <v>5.8446820709368748</v>
      </c>
      <c r="O18" s="14">
        <f>D82</f>
        <v>2.0068698800408082</v>
      </c>
      <c r="P18" s="14">
        <f>C81</f>
        <v>0.30085254788823201</v>
      </c>
      <c r="Q18" s="1">
        <f>A86</f>
        <v>37</v>
      </c>
    </row>
    <row r="19" spans="1:17" ht="15" customHeight="1" x14ac:dyDescent="0.15">
      <c r="A19" s="13" t="s">
        <v>19</v>
      </c>
      <c r="C19" s="14">
        <f t="shared" si="1"/>
        <v>0</v>
      </c>
      <c r="D19" s="14">
        <f t="shared" si="3"/>
        <v>0</v>
      </c>
      <c r="E19" s="14">
        <f t="shared" si="3"/>
        <v>0.1255</v>
      </c>
      <c r="F19" s="14">
        <f t="shared" si="3"/>
        <v>0.1255</v>
      </c>
      <c r="G19" s="14">
        <f t="shared" si="3"/>
        <v>0.1255</v>
      </c>
      <c r="H19" s="14">
        <f t="shared" si="3"/>
        <v>0</v>
      </c>
      <c r="I19" s="14">
        <f t="shared" si="3"/>
        <v>0</v>
      </c>
      <c r="L19" s="1">
        <f t="shared" si="0"/>
        <v>10</v>
      </c>
      <c r="M19" s="14">
        <f>A92</f>
        <v>157.56593771745284</v>
      </c>
      <c r="N19" s="14">
        <f>F92</f>
        <v>6.4315154953178064</v>
      </c>
      <c r="O19" s="14">
        <f>D90</f>
        <v>3.0594754877041006</v>
      </c>
      <c r="P19" s="14">
        <f>C89</f>
        <v>0.58273752187452277</v>
      </c>
      <c r="Q19" s="1">
        <f>A94</f>
        <v>45</v>
      </c>
    </row>
    <row r="20" spans="1:17" ht="15" customHeight="1" x14ac:dyDescent="0.15">
      <c r="A20" s="15">
        <f>SUM(B17:I23)</f>
        <v>3.1000000000000005</v>
      </c>
      <c r="C20" s="14">
        <f t="shared" si="1"/>
        <v>0</v>
      </c>
      <c r="D20" s="14">
        <f t="shared" si="3"/>
        <v>0</v>
      </c>
      <c r="E20" s="14">
        <f t="shared" si="3"/>
        <v>0.1255</v>
      </c>
      <c r="F20" s="14">
        <f t="shared" si="3"/>
        <v>2.0960000000000001</v>
      </c>
      <c r="G20" s="14">
        <f t="shared" si="3"/>
        <v>0.1255</v>
      </c>
      <c r="H20" s="14">
        <f t="shared" si="3"/>
        <v>0</v>
      </c>
      <c r="I20" s="14">
        <f t="shared" si="3"/>
        <v>0</v>
      </c>
      <c r="L20" s="1">
        <f t="shared" si="0"/>
        <v>11</v>
      </c>
      <c r="M20" s="14">
        <f>A100</f>
        <v>201.60534598070757</v>
      </c>
      <c r="N20" s="14">
        <f>F100</f>
        <v>6.8449320405918854</v>
      </c>
      <c r="O20" s="14">
        <f>D98</f>
        <v>4.2381719672848703</v>
      </c>
      <c r="P20" s="14">
        <f>C97</f>
        <v>1.0501930527386754</v>
      </c>
      <c r="Q20" s="1">
        <f>A102</f>
        <v>49</v>
      </c>
    </row>
    <row r="21" spans="1:17" ht="15" customHeight="1" x14ac:dyDescent="0.15">
      <c r="A21" s="13" t="s">
        <v>1</v>
      </c>
      <c r="C21" s="14">
        <f t="shared" si="1"/>
        <v>0</v>
      </c>
      <c r="D21" s="14">
        <f t="shared" si="3"/>
        <v>0</v>
      </c>
      <c r="E21" s="14">
        <f t="shared" si="3"/>
        <v>0.1255</v>
      </c>
      <c r="F21" s="14">
        <f t="shared" si="3"/>
        <v>0.1255</v>
      </c>
      <c r="G21" s="14">
        <f t="shared" si="3"/>
        <v>0.1255</v>
      </c>
      <c r="H21" s="14">
        <f t="shared" si="3"/>
        <v>0</v>
      </c>
      <c r="I21" s="14">
        <f t="shared" si="3"/>
        <v>0</v>
      </c>
      <c r="L21" s="1">
        <f t="shared" si="0"/>
        <v>12</v>
      </c>
      <c r="M21" s="14">
        <f>A108</f>
        <v>242.62011653837521</v>
      </c>
      <c r="N21" s="14">
        <f>F108</f>
        <v>7.1110662177573509</v>
      </c>
      <c r="O21" s="14">
        <f>D106</f>
        <v>5.2935903112900107</v>
      </c>
      <c r="P21" s="14">
        <f>C105</f>
        <v>1.7408818759098812</v>
      </c>
      <c r="Q21" s="1">
        <f>A110</f>
        <v>49</v>
      </c>
    </row>
    <row r="22" spans="1:17" ht="15" customHeight="1" x14ac:dyDescent="0.15">
      <c r="A22" s="1">
        <f>COUNTIF(B17:J23,"&gt;1")</f>
        <v>1</v>
      </c>
      <c r="C22" s="14">
        <f t="shared" si="1"/>
        <v>0</v>
      </c>
      <c r="D22" s="14">
        <f t="shared" si="3"/>
        <v>0</v>
      </c>
      <c r="E22" s="14">
        <f t="shared" si="3"/>
        <v>0</v>
      </c>
      <c r="F22" s="14">
        <f t="shared" si="3"/>
        <v>0</v>
      </c>
      <c r="G22" s="14">
        <f t="shared" si="3"/>
        <v>0</v>
      </c>
      <c r="H22" s="14">
        <f t="shared" si="3"/>
        <v>0</v>
      </c>
      <c r="I22" s="14">
        <f t="shared" si="3"/>
        <v>0</v>
      </c>
      <c r="L22" s="1">
        <f t="shared" si="0"/>
        <v>13</v>
      </c>
      <c r="M22" s="14">
        <f>A116</f>
        <v>275.17646124764957</v>
      </c>
      <c r="N22" s="14">
        <f>F116</f>
        <v>7.2726099356260807</v>
      </c>
      <c r="O22" s="14">
        <f>D114</f>
        <v>6.0432330521712938</v>
      </c>
      <c r="P22" s="14">
        <f>C113</f>
        <v>2.6120236058213564</v>
      </c>
      <c r="Q22" s="1">
        <f>A118</f>
        <v>49</v>
      </c>
    </row>
    <row r="23" spans="1:17" ht="15" customHeight="1" x14ac:dyDescent="0.15">
      <c r="C23" s="14">
        <f t="shared" si="1"/>
        <v>0</v>
      </c>
      <c r="D23" s="14">
        <f t="shared" ref="D23:I23" si="4">D15+($D$4+$D$5*D15)*D15-($F$4+$F$5*D15)*D15+(1/8)*($F$4+$F$5*C14)*C14+(1/8)*($F$4+$F$5*D14)*D14+(1/8)*($F$4+$F$5*E14)*E14+(1/8)*($F$4+$F$5*C15)*C15+(1/8)*($F$4+$F$5*E15)*E15+(1/8)*($F$4+$F$5*C16)*C16+(1/8)*($F$4+$F$5*D16)*D16+(1/8)*($F$4+$F$5*E16)*E16</f>
        <v>0</v>
      </c>
      <c r="E23" s="14">
        <f t="shared" si="4"/>
        <v>0</v>
      </c>
      <c r="F23" s="14">
        <f t="shared" si="4"/>
        <v>0</v>
      </c>
      <c r="G23" s="14">
        <f t="shared" si="4"/>
        <v>0</v>
      </c>
      <c r="H23" s="14">
        <f t="shared" si="4"/>
        <v>0</v>
      </c>
      <c r="I23" s="14">
        <f t="shared" si="4"/>
        <v>0</v>
      </c>
      <c r="L23" s="1">
        <f>L22+1</f>
        <v>14</v>
      </c>
      <c r="M23" s="14">
        <f>A124</f>
        <v>296.7325905787377</v>
      </c>
      <c r="N23" s="14">
        <f>F124</f>
        <v>7.3645079572230889</v>
      </c>
      <c r="O23" s="14">
        <f>D122</f>
        <v>6.5003462600196604</v>
      </c>
      <c r="P23" s="14">
        <f>C121</f>
        <v>3.4992531310023938</v>
      </c>
      <c r="Q23" s="1">
        <f>A126</f>
        <v>49</v>
      </c>
    </row>
    <row r="24" spans="1:17" ht="15" customHeight="1" x14ac:dyDescent="0.15">
      <c r="L24" s="1">
        <f t="shared" si="0"/>
        <v>15</v>
      </c>
      <c r="M24" s="14">
        <f>A132</f>
        <v>308.71888750496856</v>
      </c>
      <c r="N24" s="14">
        <f>F132</f>
        <v>7.4157579502076034</v>
      </c>
      <c r="O24" s="14">
        <f>D130</f>
        <v>6.7568363926318318</v>
      </c>
      <c r="P24" s="14">
        <f>C129</f>
        <v>4.1880169523819077</v>
      </c>
      <c r="Q24" s="1">
        <f>A134</f>
        <v>49</v>
      </c>
    </row>
    <row r="25" spans="1:17" ht="15" customHeight="1" x14ac:dyDescent="0.15">
      <c r="A25" s="13" t="s">
        <v>0</v>
      </c>
      <c r="C25" s="14">
        <f t="shared" ref="C25:C31" si="5">C17+($D$4+$D$5*C17)*C17-($F$4+$F$5*C17)*C17+(1/8)*($F$4+$F$5*B16)*B16+(1/8)*($F$4+$F$5*C16)*C16+(1/8)*($F$4+$F$5*D16)*D16+(1/8)*($F$4+$F$5*B17)*B17+(1/8)*($F$4+$F$5*D17)*D17+(1/8)*($F$4+$F$5*B18)*B18+(1/8)*($F$4+$F$5*C18)*C18+(1/8)*($F$4+$F$5*D18)*D18</f>
        <v>0</v>
      </c>
      <c r="D25" s="14">
        <f t="shared" ref="D25:I25" si="6">D17+($D$4+$D$5*D17)*D17-($F$4+$F$5*D17)*D17+(1/8)*($F$4+$F$5*C16)*C16+(1/8)*($F$4+$F$5*D16)*D16+(1/8)*($F$4+$F$5*E16)*E16+(1/8)*($F$4+$F$5*C17)*C17+(1/8)*($F$4+$F$5*E17)*E17+(1/8)*($F$4+$F$5*C18)*C18+(1/8)*($F$4+$F$5*D18)*D18+(1/8)*($F$4+$F$5*E18)*E18</f>
        <v>0</v>
      </c>
      <c r="E25" s="14">
        <f t="shared" si="6"/>
        <v>0</v>
      </c>
      <c r="F25" s="14">
        <f t="shared" si="6"/>
        <v>0</v>
      </c>
      <c r="G25" s="14">
        <f t="shared" si="6"/>
        <v>0</v>
      </c>
      <c r="H25" s="14">
        <f t="shared" si="6"/>
        <v>0</v>
      </c>
      <c r="I25" s="14">
        <f t="shared" si="6"/>
        <v>0</v>
      </c>
    </row>
    <row r="26" spans="1:17" ht="15" customHeight="1" x14ac:dyDescent="0.15">
      <c r="A26" s="1">
        <f>A18+1</f>
        <v>2</v>
      </c>
      <c r="C26" s="14">
        <f t="shared" si="5"/>
        <v>0</v>
      </c>
      <c r="D26" s="14">
        <f t="shared" ref="D26:I30" si="7">D18+($D$4+$D$5*D18)*D18-($F$4+$F$5*D18)*D18+(1/8)*($F$4+$F$5*C17)*C17+(1/8)*($F$4+$F$5*D17)*D17+(1/8)*($F$4+$F$5*E17)*E17+(1/8)*($F$4+$F$5*C18)*C18+(1/8)*($F$4+$F$5*E18)*E18+(1/8)*($F$4+$F$5*C19)*C19+(1/8)*($F$4+$F$5*D19)*D19+(1/8)*($F$4+$F$5*E19)*E19</f>
        <v>7.8457187812500002E-3</v>
      </c>
      <c r="E26" s="14">
        <f t="shared" si="7"/>
        <v>1.56914375625E-2</v>
      </c>
      <c r="F26" s="14">
        <f t="shared" si="7"/>
        <v>2.3537156343750001E-2</v>
      </c>
      <c r="G26" s="14">
        <f t="shared" si="7"/>
        <v>1.56914375625E-2</v>
      </c>
      <c r="H26" s="14">
        <f t="shared" si="7"/>
        <v>7.8457187812500002E-3</v>
      </c>
      <c r="I26" s="14">
        <f t="shared" si="7"/>
        <v>0</v>
      </c>
    </row>
    <row r="27" spans="1:17" ht="15" customHeight="1" x14ac:dyDescent="0.15">
      <c r="A27" s="13" t="s">
        <v>19</v>
      </c>
      <c r="C27" s="14">
        <f t="shared" si="5"/>
        <v>0</v>
      </c>
      <c r="D27" s="14">
        <f t="shared" si="7"/>
        <v>1.56914375625E-2</v>
      </c>
      <c r="E27" s="14">
        <f t="shared" si="7"/>
        <v>0.3025248143125</v>
      </c>
      <c r="F27" s="14">
        <f t="shared" si="7"/>
        <v>0.31821625187500008</v>
      </c>
      <c r="G27" s="14">
        <f t="shared" si="7"/>
        <v>0.30252481431250006</v>
      </c>
      <c r="H27" s="14">
        <f t="shared" si="7"/>
        <v>1.56914375625E-2</v>
      </c>
      <c r="I27" s="14">
        <f t="shared" si="7"/>
        <v>0</v>
      </c>
    </row>
    <row r="28" spans="1:17" ht="15" customHeight="1" x14ac:dyDescent="0.15">
      <c r="A28" s="15">
        <f>SUM(B25:I31)</f>
        <v>4.9730782000000033</v>
      </c>
      <c r="C28" s="14">
        <f t="shared" si="5"/>
        <v>0</v>
      </c>
      <c r="D28" s="14">
        <f t="shared" si="7"/>
        <v>2.3537156343750001E-2</v>
      </c>
      <c r="E28" s="14">
        <f t="shared" si="7"/>
        <v>0.31821625187500002</v>
      </c>
      <c r="F28" s="14">
        <f t="shared" si="7"/>
        <v>2.2390509342500016</v>
      </c>
      <c r="G28" s="14">
        <f t="shared" si="7"/>
        <v>0.31821625187500002</v>
      </c>
      <c r="H28" s="14">
        <f t="shared" si="7"/>
        <v>2.3537156343750001E-2</v>
      </c>
      <c r="I28" s="14">
        <f t="shared" si="7"/>
        <v>0</v>
      </c>
    </row>
    <row r="29" spans="1:17" ht="15" customHeight="1" x14ac:dyDescent="0.15">
      <c r="A29" s="13" t="s">
        <v>1</v>
      </c>
      <c r="C29" s="14">
        <f t="shared" si="5"/>
        <v>0</v>
      </c>
      <c r="D29" s="14">
        <f t="shared" si="7"/>
        <v>1.56914375625E-2</v>
      </c>
      <c r="E29" s="14">
        <f t="shared" si="7"/>
        <v>0.30252481431250006</v>
      </c>
      <c r="F29" s="14">
        <f t="shared" si="7"/>
        <v>0.31821625187500008</v>
      </c>
      <c r="G29" s="14">
        <f t="shared" si="7"/>
        <v>0.3025248143125</v>
      </c>
      <c r="H29" s="14">
        <f t="shared" si="7"/>
        <v>1.56914375625E-2</v>
      </c>
      <c r="I29" s="14">
        <f t="shared" si="7"/>
        <v>0</v>
      </c>
    </row>
    <row r="30" spans="1:17" ht="15" customHeight="1" x14ac:dyDescent="0.15">
      <c r="A30" s="1">
        <f>COUNTIF(B25:J31,"&gt;1")</f>
        <v>1</v>
      </c>
      <c r="C30" s="14">
        <f t="shared" si="5"/>
        <v>0</v>
      </c>
      <c r="D30" s="14">
        <f t="shared" si="7"/>
        <v>7.8457187812500002E-3</v>
      </c>
      <c r="E30" s="14">
        <f t="shared" si="7"/>
        <v>1.56914375625E-2</v>
      </c>
      <c r="F30" s="14">
        <f t="shared" si="7"/>
        <v>2.3537156343750001E-2</v>
      </c>
      <c r="G30" s="14">
        <f t="shared" si="7"/>
        <v>1.56914375625E-2</v>
      </c>
      <c r="H30" s="14">
        <f t="shared" si="7"/>
        <v>7.8457187812500002E-3</v>
      </c>
      <c r="I30" s="14">
        <f t="shared" si="7"/>
        <v>0</v>
      </c>
    </row>
    <row r="31" spans="1:17" ht="15" customHeight="1" x14ac:dyDescent="0.15">
      <c r="C31" s="14">
        <f t="shared" si="5"/>
        <v>0</v>
      </c>
      <c r="D31" s="14">
        <f t="shared" ref="D31:I31" si="8">D23+($D$4+$D$5*D23)*D23-($F$4+$F$5*D23)*D23+(1/8)*($F$4+$F$5*C22)*C22+(1/8)*($F$4+$F$5*D22)*D22+(1/8)*($F$4+$F$5*E22)*E22+(1/8)*($F$4+$F$5*C23)*C23+(1/8)*($F$4+$F$5*E23)*E23+(1/8)*($F$4+$F$5*C24)*C24+(1/8)*($F$4+$F$5*D24)*D24+(1/8)*($F$4+$F$5*E24)*E24</f>
        <v>0</v>
      </c>
      <c r="E31" s="14">
        <f t="shared" si="8"/>
        <v>0</v>
      </c>
      <c r="F31" s="14">
        <f t="shared" si="8"/>
        <v>0</v>
      </c>
      <c r="G31" s="14">
        <f t="shared" si="8"/>
        <v>0</v>
      </c>
      <c r="H31" s="14">
        <f t="shared" si="8"/>
        <v>0</v>
      </c>
      <c r="I31" s="14">
        <f t="shared" si="8"/>
        <v>0</v>
      </c>
    </row>
    <row r="33" spans="1:9" ht="15" customHeight="1" x14ac:dyDescent="0.15">
      <c r="A33" s="13" t="s">
        <v>0</v>
      </c>
      <c r="C33" s="14">
        <f t="shared" ref="C33:C39" si="9">C25+($D$4+$D$5*C25)*C25-($F$4+$F$5*C25)*C25+(1/8)*($F$4+$F$5*B24)*B24+(1/8)*($F$4+$F$5*C24)*C24+(1/8)*($F$4+$F$5*D24)*D24+(1/8)*($F$4+$F$5*B25)*B25+(1/8)*($F$4+$F$5*D25)*D25+(1/8)*($F$4+$F$5*B26)*B26+(1/8)*($F$4+$F$5*C26)*C26+(1/8)*($F$4+$F$5*D26)*D26</f>
        <v>4.9036511824102427E-4</v>
      </c>
      <c r="D33" s="14">
        <f t="shared" ref="D33:I33" si="10">D25+($D$4+$D$5*D25)*D25-($F$4+$F$5*D25)*D25+(1/8)*($F$4+$F$5*C24)*C24+(1/8)*($F$4+$F$5*D24)*D24+(1/8)*($F$4+$F$5*E24)*E24+(1/8)*($F$4+$F$5*C25)*C25+(1/8)*($F$4+$F$5*E25)*E25+(1/8)*($F$4+$F$5*C26)*C26+(1/8)*($F$4+$F$5*D26)*D26+(1/8)*($F$4+$F$5*E26)*E26</f>
        <v>1.4711107435488716E-3</v>
      </c>
      <c r="E33" s="14">
        <f t="shared" si="10"/>
        <v>2.9422522647493403E-3</v>
      </c>
      <c r="F33" s="14">
        <f t="shared" si="10"/>
        <v>3.4326327718161628E-3</v>
      </c>
      <c r="G33" s="14">
        <f t="shared" si="10"/>
        <v>2.9422522647493399E-3</v>
      </c>
      <c r="H33" s="14">
        <f t="shared" si="10"/>
        <v>1.4711107435488716E-3</v>
      </c>
      <c r="I33" s="14">
        <f t="shared" si="10"/>
        <v>4.9036511824102427E-4</v>
      </c>
    </row>
    <row r="34" spans="1:9" ht="15" customHeight="1" x14ac:dyDescent="0.15">
      <c r="A34" s="1">
        <f>A26+1</f>
        <v>3</v>
      </c>
      <c r="C34" s="14">
        <f t="shared" si="9"/>
        <v>1.4711107435488716E-3</v>
      </c>
      <c r="D34" s="14">
        <f t="shared" ref="D34:I38" si="11">D26+($D$4+$D$5*D26)*D26-($F$4+$F$5*D26)*D26+(1/8)*($F$4+$F$5*C25)*C25+(1/8)*($F$4+$F$5*D25)*D25+(1/8)*($F$4+$F$5*E25)*E25+(1/8)*($F$4+$F$5*C26)*C26+(1/8)*($F$4+$F$5*E26)*E26+(1/8)*($F$4+$F$5*C27)*C27+(1/8)*($F$4+$F$5*D27)*D27+(1/8)*($F$4+$F$5*E27)*E27</f>
        <v>3.0681663693996157E-2</v>
      </c>
      <c r="E34" s="14">
        <f t="shared" si="11"/>
        <v>6.1352095367881554E-2</v>
      </c>
      <c r="F34" s="14">
        <f t="shared" si="11"/>
        <v>8.9066638454637831E-2</v>
      </c>
      <c r="G34" s="14">
        <f t="shared" si="11"/>
        <v>6.1352095367881554E-2</v>
      </c>
      <c r="H34" s="14">
        <f t="shared" si="11"/>
        <v>3.0681663693996161E-2</v>
      </c>
      <c r="I34" s="14">
        <f t="shared" si="11"/>
        <v>1.4711107435488716E-3</v>
      </c>
    </row>
    <row r="35" spans="1:9" ht="15" customHeight="1" x14ac:dyDescent="0.15">
      <c r="A35" s="13" t="s">
        <v>19</v>
      </c>
      <c r="C35" s="14">
        <f t="shared" si="9"/>
        <v>2.9422522647493403E-3</v>
      </c>
      <c r="D35" s="14">
        <f t="shared" si="11"/>
        <v>6.1352095367881547E-2</v>
      </c>
      <c r="E35" s="14">
        <f t="shared" si="11"/>
        <v>0.55467620861763689</v>
      </c>
      <c r="F35" s="14">
        <f t="shared" si="11"/>
        <v>0.60918370874826289</v>
      </c>
      <c r="G35" s="14">
        <f t="shared" si="11"/>
        <v>0.55467620861763678</v>
      </c>
      <c r="H35" s="14">
        <f t="shared" si="11"/>
        <v>6.1352095367881554E-2</v>
      </c>
      <c r="I35" s="14">
        <f t="shared" si="11"/>
        <v>2.9422522647493403E-3</v>
      </c>
    </row>
    <row r="36" spans="1:9" ht="15" customHeight="1" x14ac:dyDescent="0.15">
      <c r="A36" s="15">
        <f>SUM(B33:I39)</f>
        <v>8.1239956047075452</v>
      </c>
      <c r="C36" s="14">
        <f t="shared" si="9"/>
        <v>3.4326327718161628E-3</v>
      </c>
      <c r="D36" s="14">
        <f t="shared" si="11"/>
        <v>8.9066638454637803E-2</v>
      </c>
      <c r="E36" s="14">
        <f t="shared" si="11"/>
        <v>0.60918370874826278</v>
      </c>
      <c r="F36" s="14">
        <f t="shared" si="11"/>
        <v>2.4477470680797477</v>
      </c>
      <c r="G36" s="14">
        <f t="shared" si="11"/>
        <v>0.60918370874826266</v>
      </c>
      <c r="H36" s="14">
        <f t="shared" si="11"/>
        <v>8.9066638454637803E-2</v>
      </c>
      <c r="I36" s="14">
        <f t="shared" si="11"/>
        <v>3.4326327718161628E-3</v>
      </c>
    </row>
    <row r="37" spans="1:9" ht="15" customHeight="1" x14ac:dyDescent="0.15">
      <c r="A37" s="13" t="s">
        <v>1</v>
      </c>
      <c r="C37" s="14">
        <f t="shared" si="9"/>
        <v>2.9422522647493399E-3</v>
      </c>
      <c r="D37" s="14">
        <f t="shared" si="11"/>
        <v>6.1352095367881554E-2</v>
      </c>
      <c r="E37" s="14">
        <f t="shared" si="11"/>
        <v>0.55467620861763667</v>
      </c>
      <c r="F37" s="14">
        <f t="shared" si="11"/>
        <v>0.60918370874826266</v>
      </c>
      <c r="G37" s="14">
        <f t="shared" si="11"/>
        <v>0.55467620861763667</v>
      </c>
      <c r="H37" s="14">
        <f t="shared" si="11"/>
        <v>6.1352095367881554E-2</v>
      </c>
      <c r="I37" s="14">
        <f t="shared" si="11"/>
        <v>2.9422522647493399E-3</v>
      </c>
    </row>
    <row r="38" spans="1:9" ht="15" customHeight="1" x14ac:dyDescent="0.15">
      <c r="A38" s="1">
        <f>COUNTIF(B33:J39,"&gt;1")</f>
        <v>1</v>
      </c>
      <c r="C38" s="14">
        <f t="shared" si="9"/>
        <v>1.4711107435488716E-3</v>
      </c>
      <c r="D38" s="14">
        <f t="shared" si="11"/>
        <v>3.0681663693996161E-2</v>
      </c>
      <c r="E38" s="14">
        <f t="shared" si="11"/>
        <v>6.1352095367881561E-2</v>
      </c>
      <c r="F38" s="14">
        <f t="shared" si="11"/>
        <v>8.9066638454637817E-2</v>
      </c>
      <c r="G38" s="14">
        <f t="shared" si="11"/>
        <v>6.1352095367881554E-2</v>
      </c>
      <c r="H38" s="14">
        <f t="shared" si="11"/>
        <v>3.0681663693996161E-2</v>
      </c>
      <c r="I38" s="14">
        <f t="shared" si="11"/>
        <v>1.4711107435488716E-3</v>
      </c>
    </row>
    <row r="39" spans="1:9" ht="15" customHeight="1" x14ac:dyDescent="0.15">
      <c r="C39" s="14">
        <f t="shared" si="9"/>
        <v>4.9036511824102427E-4</v>
      </c>
      <c r="D39" s="14">
        <f t="shared" ref="D39:I39" si="12">D31+($D$4+$D$5*D31)*D31-($F$4+$F$5*D31)*D31+(1/8)*($F$4+$F$5*C30)*C30+(1/8)*($F$4+$F$5*D30)*D30+(1/8)*($F$4+$F$5*E30)*E30+(1/8)*($F$4+$F$5*C31)*C31+(1/8)*($F$4+$F$5*E31)*E31+(1/8)*($F$4+$F$5*C32)*C32+(1/8)*($F$4+$F$5*D32)*D32+(1/8)*($F$4+$F$5*E32)*E32</f>
        <v>1.4711107435488716E-3</v>
      </c>
      <c r="E39" s="14">
        <f t="shared" si="12"/>
        <v>2.9422522647493403E-3</v>
      </c>
      <c r="F39" s="14">
        <f t="shared" si="12"/>
        <v>3.4326327718161628E-3</v>
      </c>
      <c r="G39" s="14">
        <f t="shared" si="12"/>
        <v>2.9422522647493399E-3</v>
      </c>
      <c r="H39" s="14">
        <f t="shared" si="12"/>
        <v>1.4711107435488716E-3</v>
      </c>
      <c r="I39" s="14">
        <f t="shared" si="12"/>
        <v>4.9036511824102427E-4</v>
      </c>
    </row>
    <row r="41" spans="1:9" ht="15" customHeight="1" x14ac:dyDescent="0.15">
      <c r="A41" s="13" t="s">
        <v>0</v>
      </c>
      <c r="C41" s="14">
        <f t="shared" ref="C41:C47" si="13">C33+($D$4+$D$5*C33)*C33-($F$4+$F$5*C33)*C33+(1/8)*($F$4+$F$5*B32)*B32+(1/8)*($F$4+$F$5*C32)*C32+(1/8)*($F$4+$F$5*D32)*D32+(1/8)*($F$4+$F$5*B33)*B33+(1/8)*($F$4+$F$5*D33)*D33+(1/8)*($F$4+$F$5*B34)*B34+(1/8)*($F$4+$F$5*C34)*C34+(1/8)*($F$4+$F$5*D34)*D34</f>
        <v>2.7145431469693649E-3</v>
      </c>
      <c r="D41" s="14">
        <f t="shared" ref="D41:I41" si="14">D33+($D$4+$D$5*D33)*D33-($F$4+$F$5*D33)*D33+(1/8)*($F$4+$F$5*C32)*C32+(1/8)*($F$4+$F$5*D32)*D32+(1/8)*($F$4+$F$5*E32)*E32+(1/8)*($F$4+$F$5*C33)*C33+(1/8)*($F$4+$F$5*E33)*E33+(1/8)*($F$4+$F$5*C34)*C34+(1/8)*($F$4+$F$5*D34)*D34+(1/8)*($F$4+$F$5*E34)*E34</f>
        <v>7.8978523610591274E-3</v>
      </c>
      <c r="E41" s="14">
        <f t="shared" si="14"/>
        <v>1.5303781335906033E-2</v>
      </c>
      <c r="F41" s="14">
        <f t="shared" si="14"/>
        <v>1.7894994034895872E-2</v>
      </c>
      <c r="G41" s="14">
        <f t="shared" si="14"/>
        <v>1.5303781335906035E-2</v>
      </c>
      <c r="H41" s="14">
        <f t="shared" si="14"/>
        <v>7.8978523610591291E-3</v>
      </c>
      <c r="I41" s="14">
        <f t="shared" si="14"/>
        <v>2.7145431469693649E-3</v>
      </c>
    </row>
    <row r="42" spans="1:9" ht="15" customHeight="1" x14ac:dyDescent="0.15">
      <c r="A42" s="1">
        <f>A34+1</f>
        <v>4</v>
      </c>
      <c r="C42" s="14">
        <f t="shared" si="13"/>
        <v>7.8978523610591274E-3</v>
      </c>
      <c r="D42" s="14">
        <f t="shared" ref="D42:I46" si="15">D34+($D$4+$D$5*D34)*D34-($F$4+$F$5*D34)*D34+(1/8)*($F$4+$F$5*C33)*C33+(1/8)*($F$4+$F$5*D33)*D33+(1/8)*($F$4+$F$5*E33)*E33+(1/8)*($F$4+$F$5*C34)*C34+(1/8)*($F$4+$F$5*E34)*E34+(1/8)*($F$4+$F$5*C35)*C35+(1/8)*($F$4+$F$5*D35)*D35+(1/8)*($F$4+$F$5*E35)*E35</f>
        <v>8.12149969270832E-2</v>
      </c>
      <c r="E42" s="14">
        <f t="shared" si="15"/>
        <v>0.16094677051124759</v>
      </c>
      <c r="F42" s="14">
        <f t="shared" si="15"/>
        <v>0.22631616864990087</v>
      </c>
      <c r="G42" s="14">
        <f t="shared" si="15"/>
        <v>0.16094677051124759</v>
      </c>
      <c r="H42" s="14">
        <f t="shared" si="15"/>
        <v>8.12149969270832E-2</v>
      </c>
      <c r="I42" s="14">
        <f t="shared" si="15"/>
        <v>7.8978523610591274E-3</v>
      </c>
    </row>
    <row r="43" spans="1:9" ht="15" customHeight="1" x14ac:dyDescent="0.15">
      <c r="A43" s="13" t="s">
        <v>19</v>
      </c>
      <c r="C43" s="14">
        <f t="shared" si="13"/>
        <v>1.5303781335906031E-2</v>
      </c>
      <c r="D43" s="14">
        <f t="shared" si="15"/>
        <v>0.16094677051124756</v>
      </c>
      <c r="E43" s="14">
        <f t="shared" si="15"/>
        <v>0.91296787781059952</v>
      </c>
      <c r="F43" s="14">
        <f t="shared" si="15"/>
        <v>1.0366209687576939</v>
      </c>
      <c r="G43" s="14">
        <f t="shared" si="15"/>
        <v>0.91296787781059929</v>
      </c>
      <c r="H43" s="14">
        <f t="shared" si="15"/>
        <v>0.16094677051124759</v>
      </c>
      <c r="I43" s="14">
        <f t="shared" si="15"/>
        <v>1.5303781335906033E-2</v>
      </c>
    </row>
    <row r="44" spans="1:9" ht="15" customHeight="1" x14ac:dyDescent="0.15">
      <c r="A44" s="15">
        <f>SUM(B41:I47)</f>
        <v>13.329955594020539</v>
      </c>
      <c r="C44" s="14">
        <f t="shared" si="13"/>
        <v>1.7894994034895872E-2</v>
      </c>
      <c r="D44" s="14">
        <f t="shared" si="15"/>
        <v>0.22631616864990084</v>
      </c>
      <c r="E44" s="14">
        <f t="shared" si="15"/>
        <v>1.0366209687576937</v>
      </c>
      <c r="F44" s="14">
        <f t="shared" si="15"/>
        <v>2.7458501630462715</v>
      </c>
      <c r="G44" s="14">
        <f t="shared" si="15"/>
        <v>1.0366209687576933</v>
      </c>
      <c r="H44" s="14">
        <f t="shared" si="15"/>
        <v>0.22631616864990087</v>
      </c>
      <c r="I44" s="14">
        <f t="shared" si="15"/>
        <v>1.7894994034895872E-2</v>
      </c>
    </row>
    <row r="45" spans="1:9" ht="15" customHeight="1" x14ac:dyDescent="0.15">
      <c r="A45" s="13" t="s">
        <v>1</v>
      </c>
      <c r="C45" s="14">
        <f t="shared" si="13"/>
        <v>1.5303781335906035E-2</v>
      </c>
      <c r="D45" s="14">
        <f t="shared" si="15"/>
        <v>0.16094677051124756</v>
      </c>
      <c r="E45" s="14">
        <f t="shared" si="15"/>
        <v>0.91296787781059918</v>
      </c>
      <c r="F45" s="14">
        <f t="shared" si="15"/>
        <v>1.0366209687576933</v>
      </c>
      <c r="G45" s="14">
        <f t="shared" si="15"/>
        <v>0.91296787781059918</v>
      </c>
      <c r="H45" s="14">
        <f t="shared" si="15"/>
        <v>0.16094677051124759</v>
      </c>
      <c r="I45" s="14">
        <f t="shared" si="15"/>
        <v>1.5303781335906035E-2</v>
      </c>
    </row>
    <row r="46" spans="1:9" ht="15" customHeight="1" x14ac:dyDescent="0.15">
      <c r="A46" s="1">
        <f>COUNTIF(B41:J47,"&gt;1")</f>
        <v>5</v>
      </c>
      <c r="C46" s="14">
        <f t="shared" si="13"/>
        <v>7.8978523610591274E-3</v>
      </c>
      <c r="D46" s="14">
        <f t="shared" si="15"/>
        <v>8.1214996927083186E-2</v>
      </c>
      <c r="E46" s="14">
        <f t="shared" si="15"/>
        <v>0.16094677051124762</v>
      </c>
      <c r="F46" s="14">
        <f t="shared" si="15"/>
        <v>0.22631616864990087</v>
      </c>
      <c r="G46" s="14">
        <f t="shared" si="15"/>
        <v>0.16094677051124762</v>
      </c>
      <c r="H46" s="14">
        <f t="shared" si="15"/>
        <v>8.1214996927083186E-2</v>
      </c>
      <c r="I46" s="14">
        <f t="shared" si="15"/>
        <v>7.8978523610591274E-3</v>
      </c>
    </row>
    <row r="47" spans="1:9" ht="15" customHeight="1" x14ac:dyDescent="0.15">
      <c r="C47" s="14">
        <f t="shared" si="13"/>
        <v>2.7145431469693649E-3</v>
      </c>
      <c r="D47" s="14">
        <f t="shared" ref="D47:I47" si="16">D39+($D$4+$D$5*D39)*D39-($F$4+$F$5*D39)*D39+(1/8)*($F$4+$F$5*C38)*C38+(1/8)*($F$4+$F$5*D38)*D38+(1/8)*($F$4+$F$5*E38)*E38+(1/8)*($F$4+$F$5*C39)*C39+(1/8)*($F$4+$F$5*E39)*E39+(1/8)*($F$4+$F$5*C40)*C40+(1/8)*($F$4+$F$5*D40)*D40+(1/8)*($F$4+$F$5*E40)*E40</f>
        <v>7.8978523610591274E-3</v>
      </c>
      <c r="E47" s="14">
        <f t="shared" si="16"/>
        <v>1.5303781335906036E-2</v>
      </c>
      <c r="F47" s="14">
        <f t="shared" si="16"/>
        <v>1.7894994034895875E-2</v>
      </c>
      <c r="G47" s="14">
        <f t="shared" si="16"/>
        <v>1.5303781335906036E-2</v>
      </c>
      <c r="H47" s="14">
        <f t="shared" si="16"/>
        <v>7.8978523610591257E-3</v>
      </c>
      <c r="I47" s="14">
        <f t="shared" si="16"/>
        <v>2.7145431469693649E-3</v>
      </c>
    </row>
    <row r="49" spans="1:9" ht="15" customHeight="1" x14ac:dyDescent="0.15">
      <c r="A49" s="13" t="s">
        <v>0</v>
      </c>
      <c r="C49" s="14">
        <f t="shared" ref="C49:C55" si="17">C41+($D$4+$D$5*C41)*C41-($F$4+$F$5*C41)*C41+(1/8)*($F$4+$F$5*B40)*B40+(1/8)*($F$4+$F$5*C40)*C40+(1/8)*($F$4+$F$5*D40)*D40+(1/8)*($F$4+$F$5*B41)*B41+(1/8)*($F$4+$F$5*D41)*D41+(1/8)*($F$4+$F$5*B42)*B42+(1/8)*($F$4+$F$5*C42)*C42+(1/8)*($F$4+$F$5*D42)*D42</f>
        <v>9.4564436220763368E-3</v>
      </c>
      <c r="D49" s="14">
        <f t="shared" ref="D49:I49" si="18">D41+($D$4+$D$5*D41)*D41-($F$4+$F$5*D41)*D41+(1/8)*($F$4+$F$5*C40)*C40+(1/8)*($F$4+$F$5*D40)*D40+(1/8)*($F$4+$F$5*E40)*E40+(1/8)*($F$4+$F$5*C41)*C41+(1/8)*($F$4+$F$5*E41)*E41+(1/8)*($F$4+$F$5*C42)*C42+(1/8)*($F$4+$F$5*D42)*D42+(1/8)*($F$4+$F$5*E42)*E42</f>
        <v>2.6624987446852301E-2</v>
      </c>
      <c r="E49" s="14">
        <f t="shared" si="18"/>
        <v>5.0008508466320767E-2</v>
      </c>
      <c r="F49" s="14">
        <f t="shared" si="18"/>
        <v>5.8525415646359789E-2</v>
      </c>
      <c r="G49" s="14">
        <f t="shared" si="18"/>
        <v>5.0008508466320767E-2</v>
      </c>
      <c r="H49" s="14">
        <f t="shared" si="18"/>
        <v>2.6624987446852297E-2</v>
      </c>
      <c r="I49" s="14">
        <f t="shared" si="18"/>
        <v>9.4564436220763385E-3</v>
      </c>
    </row>
    <row r="50" spans="1:9" ht="15" customHeight="1" x14ac:dyDescent="0.15">
      <c r="A50" s="1">
        <f>A42+1</f>
        <v>5</v>
      </c>
      <c r="C50" s="14">
        <f t="shared" si="17"/>
        <v>2.6624987446852294E-2</v>
      </c>
      <c r="D50" s="14">
        <f t="shared" ref="D50:I54" si="19">D42+($D$4+$D$5*D42)*D42-($F$4+$F$5*D42)*D42+(1/8)*($F$4+$F$5*C41)*C41+(1/8)*($F$4+$F$5*D41)*D41+(1/8)*($F$4+$F$5*E41)*E41+(1/8)*($F$4+$F$5*C42)*C42+(1/8)*($F$4+$F$5*E42)*E42+(1/8)*($F$4+$F$5*C43)*C43+(1/8)*($F$4+$F$5*D43)*D43+(1/8)*($F$4+$F$5*E43)*E43</f>
        <v>0.18121200437193175</v>
      </c>
      <c r="E50" s="14">
        <f t="shared" si="19"/>
        <v>0.35251393974887624</v>
      </c>
      <c r="F50" s="14">
        <f t="shared" si="19"/>
        <v>0.48013091737830638</v>
      </c>
      <c r="G50" s="14">
        <f t="shared" si="19"/>
        <v>0.35251393974887624</v>
      </c>
      <c r="H50" s="14">
        <f t="shared" si="19"/>
        <v>0.18121200437193175</v>
      </c>
      <c r="I50" s="14">
        <f t="shared" si="19"/>
        <v>2.6624987446852297E-2</v>
      </c>
    </row>
    <row r="51" spans="1:9" ht="15" customHeight="1" x14ac:dyDescent="0.15">
      <c r="A51" s="13" t="s">
        <v>19</v>
      </c>
      <c r="C51" s="14">
        <f t="shared" si="17"/>
        <v>5.000850846632076E-2</v>
      </c>
      <c r="D51" s="14">
        <f t="shared" si="19"/>
        <v>0.35251393974887618</v>
      </c>
      <c r="E51" s="14">
        <f t="shared" si="19"/>
        <v>1.4129335759143293</v>
      </c>
      <c r="F51" s="14">
        <f t="shared" si="19"/>
        <v>1.6382530358195804</v>
      </c>
      <c r="G51" s="14">
        <f t="shared" si="19"/>
        <v>1.4129335759143291</v>
      </c>
      <c r="H51" s="14">
        <f t="shared" si="19"/>
        <v>0.35251393974887613</v>
      </c>
      <c r="I51" s="14">
        <f t="shared" si="19"/>
        <v>5.0008508466320767E-2</v>
      </c>
    </row>
    <row r="52" spans="1:9" ht="15" customHeight="1" x14ac:dyDescent="0.15">
      <c r="A52" s="15">
        <f>SUM(B49:I55)</f>
        <v>21.714380013538012</v>
      </c>
      <c r="C52" s="14">
        <f t="shared" si="17"/>
        <v>5.8525415646359776E-2</v>
      </c>
      <c r="D52" s="14">
        <f t="shared" si="19"/>
        <v>0.48013091737830632</v>
      </c>
      <c r="E52" s="14">
        <f t="shared" si="19"/>
        <v>1.6382530358195804</v>
      </c>
      <c r="F52" s="14">
        <f t="shared" si="19"/>
        <v>3.1591549572312787</v>
      </c>
      <c r="G52" s="14">
        <f t="shared" si="19"/>
        <v>1.6382530358195799</v>
      </c>
      <c r="H52" s="14">
        <f t="shared" si="19"/>
        <v>0.48013091737830632</v>
      </c>
      <c r="I52" s="14">
        <f t="shared" si="19"/>
        <v>5.8525415646359776E-2</v>
      </c>
    </row>
    <row r="53" spans="1:9" ht="15" customHeight="1" x14ac:dyDescent="0.15">
      <c r="A53" s="13" t="s">
        <v>1</v>
      </c>
      <c r="C53" s="14">
        <f t="shared" si="17"/>
        <v>5.000850846632076E-2</v>
      </c>
      <c r="D53" s="14">
        <f t="shared" si="19"/>
        <v>0.35251393974887613</v>
      </c>
      <c r="E53" s="14">
        <f t="shared" si="19"/>
        <v>1.4129335759143289</v>
      </c>
      <c r="F53" s="14">
        <f t="shared" si="19"/>
        <v>1.6382530358195799</v>
      </c>
      <c r="G53" s="14">
        <f t="shared" si="19"/>
        <v>1.4129335759143289</v>
      </c>
      <c r="H53" s="14">
        <f t="shared" si="19"/>
        <v>0.35251393974887613</v>
      </c>
      <c r="I53" s="14">
        <f t="shared" si="19"/>
        <v>5.0008508466320767E-2</v>
      </c>
    </row>
    <row r="54" spans="1:9" ht="15" customHeight="1" x14ac:dyDescent="0.15">
      <c r="A54" s="1">
        <f>COUNTIF(B49:J55,"&gt;1")</f>
        <v>9</v>
      </c>
      <c r="C54" s="14">
        <f t="shared" si="17"/>
        <v>2.6624987446852294E-2</v>
      </c>
      <c r="D54" s="14">
        <f t="shared" si="19"/>
        <v>0.18121200437193172</v>
      </c>
      <c r="E54" s="14">
        <f t="shared" si="19"/>
        <v>0.35251393974887618</v>
      </c>
      <c r="F54" s="14">
        <f t="shared" si="19"/>
        <v>0.48013091737830632</v>
      </c>
      <c r="G54" s="14">
        <f t="shared" si="19"/>
        <v>0.35251393974887618</v>
      </c>
      <c r="H54" s="14">
        <f t="shared" si="19"/>
        <v>0.18121200437193175</v>
      </c>
      <c r="I54" s="14">
        <f t="shared" si="19"/>
        <v>2.6624987446852297E-2</v>
      </c>
    </row>
    <row r="55" spans="1:9" ht="15" customHeight="1" x14ac:dyDescent="0.15">
      <c r="C55" s="14">
        <f t="shared" si="17"/>
        <v>9.4564436220763368E-3</v>
      </c>
      <c r="D55" s="14">
        <f t="shared" ref="D55:I55" si="20">D47+($D$4+$D$5*D47)*D47-($F$4+$F$5*D47)*D47+(1/8)*($F$4+$F$5*C46)*C46+(1/8)*($F$4+$F$5*D46)*D46+(1/8)*($F$4+$F$5*E46)*E46+(1/8)*($F$4+$F$5*C47)*C47+(1/8)*($F$4+$F$5*E47)*E47+(1/8)*($F$4+$F$5*C48)*C48+(1/8)*($F$4+$F$5*D48)*D48+(1/8)*($F$4+$F$5*E48)*E48</f>
        <v>2.6624987446852301E-2</v>
      </c>
      <c r="E55" s="14">
        <f t="shared" si="20"/>
        <v>5.0008508466320774E-2</v>
      </c>
      <c r="F55" s="14">
        <f t="shared" si="20"/>
        <v>5.8525415646359789E-2</v>
      </c>
      <c r="G55" s="14">
        <f t="shared" si="20"/>
        <v>5.0008508466320767E-2</v>
      </c>
      <c r="H55" s="14">
        <f t="shared" si="20"/>
        <v>2.6624987446852297E-2</v>
      </c>
      <c r="I55" s="14">
        <f t="shared" si="20"/>
        <v>9.4564436220763368E-3</v>
      </c>
    </row>
    <row r="57" spans="1:9" ht="15" customHeight="1" x14ac:dyDescent="0.15">
      <c r="A57" s="13" t="s">
        <v>0</v>
      </c>
      <c r="C57" s="14">
        <f t="shared" ref="C57:C63" si="21">C49+($D$4+$D$5*C49)*C49-($F$4+$F$5*C49)*C49+(1/8)*($F$4+$F$5*B48)*B48+(1/8)*($F$4+$F$5*C48)*C48+(1/8)*($F$4+$F$5*D48)*D48+(1/8)*($F$4+$F$5*B49)*B49+(1/8)*($F$4+$F$5*D49)*D49+(1/8)*($F$4+$F$5*B50)*B50+(1/8)*($F$4+$F$5*C50)*C50+(1/8)*($F$4+$F$5*D50)*D50</f>
        <v>2.646967832107916E-2</v>
      </c>
      <c r="D57" s="14">
        <f t="shared" ref="D57:I57" si="22">D49+($D$4+$D$5*D49)*D49-($F$4+$F$5*D49)*D49+(1/8)*($F$4+$F$5*C48)*C48+(1/8)*($F$4+$F$5*D48)*D48+(1/8)*($F$4+$F$5*E48)*E48+(1/8)*($F$4+$F$5*C49)*C49+(1/8)*($F$4+$F$5*E49)*E49+(1/8)*($F$4+$F$5*C50)*C50+(1/8)*($F$4+$F$5*D50)*D50+(1/8)*($F$4+$F$5*E50)*E50</f>
        <v>7.1968179530638832E-2</v>
      </c>
      <c r="E57" s="14">
        <f t="shared" si="22"/>
        <v>0.1309949741371374</v>
      </c>
      <c r="F57" s="14">
        <f t="shared" si="22"/>
        <v>0.15319481771344592</v>
      </c>
      <c r="G57" s="14">
        <f t="shared" si="22"/>
        <v>0.1309949741371374</v>
      </c>
      <c r="H57" s="14">
        <f t="shared" si="22"/>
        <v>7.1968179530638818E-2</v>
      </c>
      <c r="I57" s="14">
        <f t="shared" si="22"/>
        <v>2.6469678321079167E-2</v>
      </c>
    </row>
    <row r="58" spans="1:9" ht="15" customHeight="1" x14ac:dyDescent="0.15">
      <c r="A58" s="1">
        <f>A50+1</f>
        <v>6</v>
      </c>
      <c r="C58" s="14">
        <f t="shared" si="21"/>
        <v>7.1968179530638818E-2</v>
      </c>
      <c r="D58" s="14">
        <f t="shared" ref="D58:I62" si="23">D50+($D$4+$D$5*D50)*D50-($F$4+$F$5*D50)*D50+(1/8)*($F$4+$F$5*C49)*C49+(1/8)*($F$4+$F$5*D49)*D49+(1/8)*($F$4+$F$5*E49)*E49+(1/8)*($F$4+$F$5*C50)*C50+(1/8)*($F$4+$F$5*E50)*E50+(1/8)*($F$4+$F$5*C51)*C51+(1/8)*($F$4+$F$5*D51)*D51+(1/8)*($F$4+$F$5*E51)*E51</f>
        <v>0.36602262209425063</v>
      </c>
      <c r="E58" s="14">
        <f t="shared" si="23"/>
        <v>0.69123851474000275</v>
      </c>
      <c r="F58" s="14">
        <f t="shared" si="23"/>
        <v>0.91072790680947069</v>
      </c>
      <c r="G58" s="14">
        <f t="shared" si="23"/>
        <v>0.69123851474000275</v>
      </c>
      <c r="H58" s="14">
        <f t="shared" si="23"/>
        <v>0.36602262209425063</v>
      </c>
      <c r="I58" s="14">
        <f t="shared" si="23"/>
        <v>7.1968179530638818E-2</v>
      </c>
    </row>
    <row r="59" spans="1:9" ht="15" customHeight="1" x14ac:dyDescent="0.15">
      <c r="A59" s="13" t="s">
        <v>19</v>
      </c>
      <c r="C59" s="14">
        <f t="shared" si="21"/>
        <v>0.1309949741371374</v>
      </c>
      <c r="D59" s="14">
        <f t="shared" si="23"/>
        <v>0.69123851474000264</v>
      </c>
      <c r="E59" s="14">
        <f t="shared" si="23"/>
        <v>2.0841789347524253</v>
      </c>
      <c r="F59" s="14">
        <f t="shared" si="23"/>
        <v>2.4321405352383048</v>
      </c>
      <c r="G59" s="14">
        <f t="shared" si="23"/>
        <v>2.0841789347524249</v>
      </c>
      <c r="H59" s="14">
        <f t="shared" si="23"/>
        <v>0.69123851474000242</v>
      </c>
      <c r="I59" s="14">
        <f t="shared" si="23"/>
        <v>0.13099497413713737</v>
      </c>
    </row>
    <row r="60" spans="1:9" ht="15" customHeight="1" x14ac:dyDescent="0.15">
      <c r="A60" s="15">
        <f>SUM(B57:I63)</f>
        <v>34.75062553917666</v>
      </c>
      <c r="C60" s="14">
        <f t="shared" si="21"/>
        <v>0.15319481771344587</v>
      </c>
      <c r="D60" s="14">
        <f t="shared" si="23"/>
        <v>0.91072790680947069</v>
      </c>
      <c r="E60" s="14">
        <f t="shared" si="23"/>
        <v>2.4321405352383052</v>
      </c>
      <c r="F60" s="14">
        <f t="shared" si="23"/>
        <v>3.7060742121985388</v>
      </c>
      <c r="G60" s="14">
        <f t="shared" si="23"/>
        <v>2.4321405352383043</v>
      </c>
      <c r="H60" s="14">
        <f t="shared" si="23"/>
        <v>0.91072790680947069</v>
      </c>
      <c r="I60" s="14">
        <f t="shared" si="23"/>
        <v>0.15319481771344587</v>
      </c>
    </row>
    <row r="61" spans="1:9" ht="15" customHeight="1" x14ac:dyDescent="0.15">
      <c r="A61" s="13" t="s">
        <v>1</v>
      </c>
      <c r="C61" s="14">
        <f t="shared" si="21"/>
        <v>0.1309949741371374</v>
      </c>
      <c r="D61" s="14">
        <f t="shared" si="23"/>
        <v>0.69123851474000253</v>
      </c>
      <c r="E61" s="14">
        <f t="shared" si="23"/>
        <v>2.0841789347524249</v>
      </c>
      <c r="F61" s="14">
        <f t="shared" si="23"/>
        <v>2.4321405352383048</v>
      </c>
      <c r="G61" s="14">
        <f t="shared" si="23"/>
        <v>2.0841789347524244</v>
      </c>
      <c r="H61" s="14">
        <f t="shared" si="23"/>
        <v>0.69123851474000264</v>
      </c>
      <c r="I61" s="14">
        <f t="shared" si="23"/>
        <v>0.1309949741371374</v>
      </c>
    </row>
    <row r="62" spans="1:9" ht="15" customHeight="1" x14ac:dyDescent="0.15">
      <c r="A62" s="1">
        <f>COUNTIF(B57:J63,"&gt;1")</f>
        <v>9</v>
      </c>
      <c r="C62" s="14">
        <f t="shared" si="21"/>
        <v>7.1968179530638804E-2</v>
      </c>
      <c r="D62" s="14">
        <f t="shared" si="23"/>
        <v>0.36602262209425052</v>
      </c>
      <c r="E62" s="14">
        <f t="shared" si="23"/>
        <v>0.69123851474000264</v>
      </c>
      <c r="F62" s="14">
        <f t="shared" si="23"/>
        <v>0.91072790680947069</v>
      </c>
      <c r="G62" s="14">
        <f t="shared" si="23"/>
        <v>0.69123851474000275</v>
      </c>
      <c r="H62" s="14">
        <f t="shared" si="23"/>
        <v>0.36602262209425063</v>
      </c>
      <c r="I62" s="14">
        <f t="shared" si="23"/>
        <v>7.1968179530638804E-2</v>
      </c>
    </row>
    <row r="63" spans="1:9" ht="15" customHeight="1" x14ac:dyDescent="0.15">
      <c r="C63" s="14">
        <f t="shared" si="21"/>
        <v>2.646967832107916E-2</v>
      </c>
      <c r="D63" s="14">
        <f t="shared" ref="D63:I63" si="24">D55+($D$4+$D$5*D55)*D55-($F$4+$F$5*D55)*D55+(1/8)*($F$4+$F$5*C54)*C54+(1/8)*($F$4+$F$5*D54)*D54+(1/8)*($F$4+$F$5*E54)*E54+(1/8)*($F$4+$F$5*C55)*C55+(1/8)*($F$4+$F$5*E55)*E55+(1/8)*($F$4+$F$5*C56)*C56+(1/8)*($F$4+$F$5*D56)*D56+(1/8)*($F$4+$F$5*E56)*E56</f>
        <v>7.1968179530638832E-2</v>
      </c>
      <c r="E63" s="14">
        <f t="shared" si="24"/>
        <v>0.1309949741371374</v>
      </c>
      <c r="F63" s="14">
        <f t="shared" si="24"/>
        <v>0.1531948177134459</v>
      </c>
      <c r="G63" s="14">
        <f t="shared" si="24"/>
        <v>0.1309949741371374</v>
      </c>
      <c r="H63" s="14">
        <f t="shared" si="24"/>
        <v>7.1968179530638818E-2</v>
      </c>
      <c r="I63" s="14">
        <f t="shared" si="24"/>
        <v>2.6469678321079163E-2</v>
      </c>
    </row>
    <row r="65" spans="1:9" ht="15" customHeight="1" x14ac:dyDescent="0.15">
      <c r="A65" s="13" t="s">
        <v>0</v>
      </c>
      <c r="C65" s="14">
        <f t="shared" ref="C65:C71" si="25">C57+($D$4+$D$5*C57)*C57-($F$4+$F$5*C57)*C57+(1/8)*($F$4+$F$5*B56)*B56+(1/8)*($F$4+$F$5*C56)*C56+(1/8)*($F$4+$F$5*D56)*D56+(1/8)*($F$4+$F$5*B57)*B57+(1/8)*($F$4+$F$5*D57)*D57+(1/8)*($F$4+$F$5*B58)*B58+(1/8)*($F$4+$F$5*C58)*C58+(1/8)*($F$4+$F$5*D58)*D58</f>
        <v>6.4906810617358743E-2</v>
      </c>
      <c r="D65" s="14">
        <f t="shared" ref="D65:I65" si="26">D57+($D$4+$D$5*D57)*D57-($F$4+$F$5*D57)*D57+(1/8)*($F$4+$F$5*C56)*C56+(1/8)*($F$4+$F$5*D56)*D56+(1/8)*($F$4+$F$5*E56)*E56+(1/8)*($F$4+$F$5*C57)*C57+(1/8)*($F$4+$F$5*E57)*E57+(1/8)*($F$4+$F$5*C58)*C58+(1/8)*($F$4+$F$5*D58)*D58+(1/8)*($F$4+$F$5*E58)*E58</f>
        <v>0.1699348290331486</v>
      </c>
      <c r="E65" s="14">
        <f t="shared" si="26"/>
        <v>0.29926632429816985</v>
      </c>
      <c r="F65" s="14">
        <f t="shared" si="26"/>
        <v>0.34905028931434945</v>
      </c>
      <c r="G65" s="14">
        <f t="shared" si="26"/>
        <v>0.29926632429816979</v>
      </c>
      <c r="H65" s="14">
        <f t="shared" si="26"/>
        <v>0.1699348290331486</v>
      </c>
      <c r="I65" s="14">
        <f t="shared" si="26"/>
        <v>6.4906810617358743E-2</v>
      </c>
    </row>
    <row r="66" spans="1:9" ht="15" customHeight="1" x14ac:dyDescent="0.15">
      <c r="A66" s="1">
        <f>A58+1</f>
        <v>7</v>
      </c>
      <c r="C66" s="14">
        <f t="shared" si="25"/>
        <v>0.16993482903314858</v>
      </c>
      <c r="D66" s="14">
        <f t="shared" ref="D66:I70" si="27">D58+($D$4+$D$5*D58)*D58-($F$4+$F$5*D58)*D58+(1/8)*($F$4+$F$5*C57)*C57+(1/8)*($F$4+$F$5*D57)*D57+(1/8)*($F$4+$F$5*E57)*E57+(1/8)*($F$4+$F$5*C58)*C58+(1/8)*($F$4+$F$5*E58)*E58+(1/8)*($F$4+$F$5*C59)*C59+(1/8)*($F$4+$F$5*D59)*D59+(1/8)*($F$4+$F$5*E59)*E59</f>
        <v>0.68835589619360538</v>
      </c>
      <c r="E66" s="14">
        <f t="shared" si="27"/>
        <v>1.244786685344963</v>
      </c>
      <c r="F66" s="14">
        <f t="shared" si="27"/>
        <v>1.58147497875993</v>
      </c>
      <c r="G66" s="14">
        <f t="shared" si="27"/>
        <v>1.2447866853449627</v>
      </c>
      <c r="H66" s="14">
        <f t="shared" si="27"/>
        <v>0.68835589619360538</v>
      </c>
      <c r="I66" s="14">
        <f t="shared" si="27"/>
        <v>0.1699348290331486</v>
      </c>
    </row>
    <row r="67" spans="1:9" ht="15" customHeight="1" x14ac:dyDescent="0.15">
      <c r="A67" s="13" t="s">
        <v>19</v>
      </c>
      <c r="C67" s="14">
        <f t="shared" si="25"/>
        <v>0.29926632429816979</v>
      </c>
      <c r="D67" s="14">
        <f t="shared" si="27"/>
        <v>1.2447866853449632</v>
      </c>
      <c r="E67" s="14">
        <f t="shared" si="27"/>
        <v>2.9288083608688509</v>
      </c>
      <c r="F67" s="14">
        <f t="shared" si="27"/>
        <v>3.3867292651273369</v>
      </c>
      <c r="G67" s="14">
        <f t="shared" si="27"/>
        <v>2.9288083608688495</v>
      </c>
      <c r="H67" s="14">
        <f t="shared" si="27"/>
        <v>1.244786685344963</v>
      </c>
      <c r="I67" s="14">
        <f t="shared" si="27"/>
        <v>0.29926632429816979</v>
      </c>
    </row>
    <row r="68" spans="1:9" ht="15" customHeight="1" x14ac:dyDescent="0.15">
      <c r="A68" s="15">
        <f>SUM(B65:I71)</f>
        <v>54.08877370769077</v>
      </c>
      <c r="C68" s="14">
        <f t="shared" si="25"/>
        <v>0.34905028931434934</v>
      </c>
      <c r="D68" s="14">
        <f t="shared" si="27"/>
        <v>1.58147497875993</v>
      </c>
      <c r="E68" s="14">
        <f t="shared" si="27"/>
        <v>3.3867292651273364</v>
      </c>
      <c r="F68" s="14">
        <f t="shared" si="27"/>
        <v>4.3795685947548391</v>
      </c>
      <c r="G68" s="14">
        <f t="shared" si="27"/>
        <v>3.386729265127336</v>
      </c>
      <c r="H68" s="14">
        <f t="shared" si="27"/>
        <v>1.58147497875993</v>
      </c>
      <c r="I68" s="14">
        <f t="shared" si="27"/>
        <v>0.34905028931434934</v>
      </c>
    </row>
    <row r="69" spans="1:9" ht="15" customHeight="1" x14ac:dyDescent="0.15">
      <c r="A69" s="13" t="s">
        <v>1</v>
      </c>
      <c r="C69" s="14">
        <f t="shared" si="25"/>
        <v>0.29926632429816985</v>
      </c>
      <c r="D69" s="14">
        <f t="shared" si="27"/>
        <v>1.2447866853449625</v>
      </c>
      <c r="E69" s="14">
        <f t="shared" si="27"/>
        <v>2.92880836086885</v>
      </c>
      <c r="F69" s="14">
        <f t="shared" si="27"/>
        <v>3.3867292651273369</v>
      </c>
      <c r="G69" s="14">
        <f t="shared" si="27"/>
        <v>2.92880836086885</v>
      </c>
      <c r="H69" s="14">
        <f t="shared" si="27"/>
        <v>1.2447866853449632</v>
      </c>
      <c r="I69" s="14">
        <f t="shared" si="27"/>
        <v>0.29926632429816985</v>
      </c>
    </row>
    <row r="70" spans="1:9" ht="15" customHeight="1" x14ac:dyDescent="0.15">
      <c r="A70" s="1">
        <f>COUNTIF(B65:J71,"&gt;1")</f>
        <v>21</v>
      </c>
      <c r="C70" s="14">
        <f t="shared" si="25"/>
        <v>0.16993482903314855</v>
      </c>
      <c r="D70" s="14">
        <f t="shared" si="27"/>
        <v>0.68835589619360515</v>
      </c>
      <c r="E70" s="14">
        <f t="shared" si="27"/>
        <v>1.2447866853449632</v>
      </c>
      <c r="F70" s="14">
        <f t="shared" si="27"/>
        <v>1.58147497875993</v>
      </c>
      <c r="G70" s="14">
        <f t="shared" si="27"/>
        <v>1.2447866853449632</v>
      </c>
      <c r="H70" s="14">
        <f t="shared" si="27"/>
        <v>0.68835589619360527</v>
      </c>
      <c r="I70" s="14">
        <f t="shared" si="27"/>
        <v>0.16993482903314855</v>
      </c>
    </row>
    <row r="71" spans="1:9" ht="15" customHeight="1" x14ac:dyDescent="0.15">
      <c r="C71" s="14">
        <f t="shared" si="25"/>
        <v>6.4906810617358715E-2</v>
      </c>
      <c r="D71" s="14">
        <f t="shared" ref="D71:I71" si="28">D63+($D$4+$D$5*D63)*D63-($F$4+$F$5*D63)*D63+(1/8)*($F$4+$F$5*C62)*C62+(1/8)*($F$4+$F$5*D62)*D62+(1/8)*($F$4+$F$5*E62)*E62+(1/8)*($F$4+$F$5*C63)*C63+(1/8)*($F$4+$F$5*E63)*E63+(1/8)*($F$4+$F$5*C64)*C64+(1/8)*($F$4+$F$5*D64)*D64+(1/8)*($F$4+$F$5*E64)*E64</f>
        <v>0.1699348290331486</v>
      </c>
      <c r="E71" s="14">
        <f t="shared" si="28"/>
        <v>0.29926632429816985</v>
      </c>
      <c r="F71" s="14">
        <f t="shared" si="28"/>
        <v>0.34905028931434934</v>
      </c>
      <c r="G71" s="14">
        <f t="shared" si="28"/>
        <v>0.29926632429816985</v>
      </c>
      <c r="H71" s="14">
        <f t="shared" si="28"/>
        <v>0.1699348290331486</v>
      </c>
      <c r="I71" s="14">
        <f t="shared" si="28"/>
        <v>6.4906810617358729E-2</v>
      </c>
    </row>
    <row r="73" spans="1:9" ht="15" customHeight="1" x14ac:dyDescent="0.15">
      <c r="A73" s="13" t="s">
        <v>0</v>
      </c>
      <c r="C73" s="14">
        <f t="shared" ref="C73:C79" si="29">C65+($D$4+$D$5*C65)*C65-($F$4+$F$5*C65)*C65+(1/8)*($F$4+$F$5*B64)*B64+(1/8)*($F$4+$F$5*C64)*C64+(1/8)*($F$4+$F$5*D64)*D64+(1/8)*($F$4+$F$5*B65)*B65+(1/8)*($F$4+$F$5*D65)*D65+(1/8)*($F$4+$F$5*B66)*B66+(1/8)*($F$4+$F$5*C66)*C66+(1/8)*($F$4+$F$5*D66)*D66</f>
        <v>0.14503855680393374</v>
      </c>
      <c r="D73" s="14">
        <f t="shared" ref="D73:I73" si="30">D65+($D$4+$D$5*D65)*D65-($F$4+$F$5*D65)*D65+(1/8)*($F$4+$F$5*C64)*C64+(1/8)*($F$4+$F$5*D64)*D64+(1/8)*($F$4+$F$5*E64)*E64+(1/8)*($F$4+$F$5*C65)*C65+(1/8)*($F$4+$F$5*E65)*E65+(1/8)*($F$4+$F$5*C66)*C66+(1/8)*($F$4+$F$5*D66)*D66+(1/8)*($F$4+$F$5*E66)*E66</f>
        <v>0.36397328027702736</v>
      </c>
      <c r="E73" s="14">
        <f t="shared" si="30"/>
        <v>0.61772186726819311</v>
      </c>
      <c r="F73" s="14">
        <f t="shared" si="30"/>
        <v>0.71657862391408378</v>
      </c>
      <c r="G73" s="14">
        <f t="shared" si="30"/>
        <v>0.61772186726819311</v>
      </c>
      <c r="H73" s="14">
        <f t="shared" si="30"/>
        <v>0.36397328027702736</v>
      </c>
      <c r="I73" s="14">
        <f t="shared" si="30"/>
        <v>0.14503855680393374</v>
      </c>
    </row>
    <row r="74" spans="1:9" ht="15" customHeight="1" x14ac:dyDescent="0.15">
      <c r="A74" s="1">
        <f>A66+1</f>
        <v>8</v>
      </c>
      <c r="C74" s="14">
        <f t="shared" si="29"/>
        <v>0.3639732802770273</v>
      </c>
      <c r="D74" s="14">
        <f t="shared" ref="D74:I78" si="31">D66+($D$4+$D$5*D66)*D66-($F$4+$F$5*D66)*D66+(1/8)*($F$4+$F$5*C65)*C65+(1/8)*($F$4+$F$5*D65)*D65+(1/8)*($F$4+$F$5*E65)*E65+(1/8)*($F$4+$F$5*C66)*C66+(1/8)*($F$4+$F$5*E66)*E66+(1/8)*($F$4+$F$5*C67)*C67+(1/8)*($F$4+$F$5*D67)*D67+(1/8)*($F$4+$F$5*E67)*E67</f>
        <v>1.2154330799034978</v>
      </c>
      <c r="E74" s="14">
        <f t="shared" si="31"/>
        <v>2.068111452728465</v>
      </c>
      <c r="F74" s="14">
        <f t="shared" si="31"/>
        <v>2.5208334575260585</v>
      </c>
      <c r="G74" s="14">
        <f t="shared" si="31"/>
        <v>2.0681114527284645</v>
      </c>
      <c r="H74" s="14">
        <f t="shared" si="31"/>
        <v>1.2154330799034974</v>
      </c>
      <c r="I74" s="14">
        <f t="shared" si="31"/>
        <v>0.36397328027702736</v>
      </c>
    </row>
    <row r="75" spans="1:9" ht="15" customHeight="1" x14ac:dyDescent="0.15">
      <c r="A75" s="13" t="s">
        <v>19</v>
      </c>
      <c r="C75" s="14">
        <f t="shared" si="29"/>
        <v>0.617721867268193</v>
      </c>
      <c r="D75" s="14">
        <f t="shared" si="31"/>
        <v>2.0681114527284654</v>
      </c>
      <c r="E75" s="14">
        <f t="shared" si="31"/>
        <v>3.8943467679335759</v>
      </c>
      <c r="F75" s="14">
        <f t="shared" si="31"/>
        <v>4.4006634444077921</v>
      </c>
      <c r="G75" s="14">
        <f t="shared" si="31"/>
        <v>3.8943467679335746</v>
      </c>
      <c r="H75" s="14">
        <f t="shared" si="31"/>
        <v>2.068111452728465</v>
      </c>
      <c r="I75" s="14">
        <f t="shared" si="31"/>
        <v>0.61772186726819311</v>
      </c>
    </row>
    <row r="76" spans="1:9" ht="15" customHeight="1" x14ac:dyDescent="0.15">
      <c r="A76" s="15">
        <f>SUM(B73:I79)</f>
        <v>81.096154872160312</v>
      </c>
      <c r="C76" s="14">
        <f t="shared" si="29"/>
        <v>0.71657862391408367</v>
      </c>
      <c r="D76" s="14">
        <f t="shared" si="31"/>
        <v>2.520833457526058</v>
      </c>
      <c r="E76" s="14">
        <f t="shared" si="31"/>
        <v>4.4006634444077921</v>
      </c>
      <c r="F76" s="14">
        <f t="shared" si="31"/>
        <v>5.1261263480151271</v>
      </c>
      <c r="G76" s="14">
        <f t="shared" si="31"/>
        <v>4.4006634444077921</v>
      </c>
      <c r="H76" s="14">
        <f t="shared" si="31"/>
        <v>2.5208334575260585</v>
      </c>
      <c r="I76" s="14">
        <f t="shared" si="31"/>
        <v>0.71657862391408367</v>
      </c>
    </row>
    <row r="77" spans="1:9" ht="15" customHeight="1" x14ac:dyDescent="0.15">
      <c r="A77" s="13" t="s">
        <v>1</v>
      </c>
      <c r="C77" s="14">
        <f t="shared" si="29"/>
        <v>0.61772186726819311</v>
      </c>
      <c r="D77" s="14">
        <f t="shared" si="31"/>
        <v>2.0681114527284645</v>
      </c>
      <c r="E77" s="14">
        <f t="shared" si="31"/>
        <v>3.8943467679335746</v>
      </c>
      <c r="F77" s="14">
        <f t="shared" si="31"/>
        <v>4.400663444407793</v>
      </c>
      <c r="G77" s="14">
        <f t="shared" si="31"/>
        <v>3.894346767933575</v>
      </c>
      <c r="H77" s="14">
        <f t="shared" si="31"/>
        <v>2.0681114527284659</v>
      </c>
      <c r="I77" s="14">
        <f t="shared" si="31"/>
        <v>0.61772186726819311</v>
      </c>
    </row>
    <row r="78" spans="1:9" ht="15" customHeight="1" x14ac:dyDescent="0.15">
      <c r="A78" s="1">
        <f>COUNTIF(B73:J79,"&gt;1")</f>
        <v>25</v>
      </c>
      <c r="C78" s="14">
        <f t="shared" si="29"/>
        <v>0.36397328027702736</v>
      </c>
      <c r="D78" s="14">
        <f t="shared" si="31"/>
        <v>1.2154330799034974</v>
      </c>
      <c r="E78" s="14">
        <f t="shared" si="31"/>
        <v>2.0681114527284654</v>
      </c>
      <c r="F78" s="14">
        <f t="shared" si="31"/>
        <v>2.5208334575260589</v>
      </c>
      <c r="G78" s="14">
        <f t="shared" si="31"/>
        <v>2.0681114527284654</v>
      </c>
      <c r="H78" s="14">
        <f t="shared" si="31"/>
        <v>1.2154330799034971</v>
      </c>
      <c r="I78" s="14">
        <f t="shared" si="31"/>
        <v>0.36397328027702736</v>
      </c>
    </row>
    <row r="79" spans="1:9" ht="15" customHeight="1" x14ac:dyDescent="0.15">
      <c r="C79" s="14">
        <f t="shared" si="29"/>
        <v>0.14503855680393368</v>
      </c>
      <c r="D79" s="14">
        <f t="shared" ref="D79:I79" si="32">D71+($D$4+$D$5*D71)*D71-($F$4+$F$5*D71)*D71+(1/8)*($F$4+$F$5*C70)*C70+(1/8)*($F$4+$F$5*D70)*D70+(1/8)*($F$4+$F$5*E70)*E70+(1/8)*($F$4+$F$5*C71)*C71+(1/8)*($F$4+$F$5*E71)*E71+(1/8)*($F$4+$F$5*C72)*C72+(1/8)*($F$4+$F$5*D72)*D72+(1/8)*($F$4+$F$5*E72)*E72</f>
        <v>0.36397328027702736</v>
      </c>
      <c r="E79" s="14">
        <f t="shared" si="32"/>
        <v>0.61772186726819311</v>
      </c>
      <c r="F79" s="14">
        <f t="shared" si="32"/>
        <v>0.71657862391408367</v>
      </c>
      <c r="G79" s="14">
        <f t="shared" si="32"/>
        <v>0.61772186726819323</v>
      </c>
      <c r="H79" s="14">
        <f t="shared" si="32"/>
        <v>0.36397328027702741</v>
      </c>
      <c r="I79" s="14">
        <f t="shared" si="32"/>
        <v>0.14503855680393374</v>
      </c>
    </row>
    <row r="81" spans="1:9" ht="15" customHeight="1" x14ac:dyDescent="0.15">
      <c r="A81" s="13" t="s">
        <v>0</v>
      </c>
      <c r="C81" s="14">
        <f t="shared" ref="C81:C87" si="33">C73+($D$4+$D$5*C73)*C73-($F$4+$F$5*C73)*C73+(1/8)*($F$4+$F$5*B72)*B72+(1/8)*($F$4+$F$5*C72)*C72+(1/8)*($F$4+$F$5*D72)*D72+(1/8)*($F$4+$F$5*B73)*B73+(1/8)*($F$4+$F$5*D73)*D73+(1/8)*($F$4+$F$5*B74)*B74+(1/8)*($F$4+$F$5*C74)*C74+(1/8)*($F$4+$F$5*D74)*D74</f>
        <v>0.30085254788823201</v>
      </c>
      <c r="D81" s="14">
        <f t="shared" ref="D81:I81" si="34">D73+($D$4+$D$5*D73)*D73-($F$4+$F$5*D73)*D73+(1/8)*($F$4+$F$5*C72)*C72+(1/8)*($F$4+$F$5*D72)*D72+(1/8)*($F$4+$F$5*E72)*E72+(1/8)*($F$4+$F$5*C73)*C73+(1/8)*($F$4+$F$5*E73)*E73+(1/8)*($F$4+$F$5*C74)*C74+(1/8)*($F$4+$F$5*D74)*D74+(1/8)*($F$4+$F$5*E74)*E74</f>
        <v>0.71801504068199229</v>
      </c>
      <c r="E81" s="14">
        <f t="shared" si="34"/>
        <v>1.165515207314908</v>
      </c>
      <c r="F81" s="14">
        <f t="shared" si="34"/>
        <v>1.3391015501248795</v>
      </c>
      <c r="G81" s="14">
        <f t="shared" si="34"/>
        <v>1.165515207314908</v>
      </c>
      <c r="H81" s="14">
        <f t="shared" si="34"/>
        <v>0.71801504068199218</v>
      </c>
      <c r="I81" s="14">
        <f t="shared" si="34"/>
        <v>0.30085254788823196</v>
      </c>
    </row>
    <row r="82" spans="1:9" ht="15" customHeight="1" x14ac:dyDescent="0.15">
      <c r="A82" s="1">
        <f>A74+1</f>
        <v>9</v>
      </c>
      <c r="C82" s="14">
        <f t="shared" si="33"/>
        <v>0.71801504068199229</v>
      </c>
      <c r="D82" s="14">
        <f t="shared" ref="D82:I86" si="35">D74+($D$4+$D$5*D74)*D74-($F$4+$F$5*D74)*D74+(1/8)*($F$4+$F$5*C73)*C73+(1/8)*($F$4+$F$5*D73)*D73+(1/8)*($F$4+$F$5*E73)*E73+(1/8)*($F$4+$F$5*C74)*C74+(1/8)*($F$4+$F$5*E74)*E74+(1/8)*($F$4+$F$5*C75)*C75+(1/8)*($F$4+$F$5*D75)*D75+(1/8)*($F$4+$F$5*E75)*E75</f>
        <v>2.0068698800408082</v>
      </c>
      <c r="E82" s="14">
        <f t="shared" si="35"/>
        <v>3.1464661413553512</v>
      </c>
      <c r="F82" s="14">
        <f t="shared" si="35"/>
        <v>3.6590182947582885</v>
      </c>
      <c r="G82" s="14">
        <f t="shared" si="35"/>
        <v>3.1464661413553503</v>
      </c>
      <c r="H82" s="14">
        <f t="shared" si="35"/>
        <v>2.0068698800408082</v>
      </c>
      <c r="I82" s="14">
        <f t="shared" si="35"/>
        <v>0.71801504068199229</v>
      </c>
    </row>
    <row r="83" spans="1:9" ht="15" customHeight="1" x14ac:dyDescent="0.15">
      <c r="A83" s="13" t="s">
        <v>19</v>
      </c>
      <c r="C83" s="14">
        <f t="shared" si="33"/>
        <v>1.165515207314908</v>
      </c>
      <c r="D83" s="14">
        <f t="shared" si="35"/>
        <v>3.1464661413553521</v>
      </c>
      <c r="E83" s="14">
        <f t="shared" si="35"/>
        <v>4.8671910442308413</v>
      </c>
      <c r="F83" s="14">
        <f t="shared" si="35"/>
        <v>5.3319859743463818</v>
      </c>
      <c r="G83" s="14">
        <f t="shared" si="35"/>
        <v>4.8671910442308404</v>
      </c>
      <c r="H83" s="14">
        <f t="shared" si="35"/>
        <v>3.1464661413553512</v>
      </c>
      <c r="I83" s="14">
        <f t="shared" si="35"/>
        <v>1.165515207314908</v>
      </c>
    </row>
    <row r="84" spans="1:9" ht="15" customHeight="1" x14ac:dyDescent="0.15">
      <c r="A84" s="15">
        <f>SUM(B81:I87)</f>
        <v>116.10473035131258</v>
      </c>
      <c r="C84" s="14">
        <f t="shared" si="33"/>
        <v>1.3391015501248797</v>
      </c>
      <c r="D84" s="14">
        <f t="shared" si="35"/>
        <v>3.6590182947582885</v>
      </c>
      <c r="E84" s="14">
        <f t="shared" si="35"/>
        <v>5.3319859743463827</v>
      </c>
      <c r="F84" s="14">
        <f t="shared" si="35"/>
        <v>5.8446820709368748</v>
      </c>
      <c r="G84" s="14">
        <f t="shared" si="35"/>
        <v>5.3319859743463835</v>
      </c>
      <c r="H84" s="14">
        <f t="shared" si="35"/>
        <v>3.6590182947582885</v>
      </c>
      <c r="I84" s="14">
        <f t="shared" si="35"/>
        <v>1.3391015501248795</v>
      </c>
    </row>
    <row r="85" spans="1:9" ht="15" customHeight="1" x14ac:dyDescent="0.15">
      <c r="A85" s="13" t="s">
        <v>1</v>
      </c>
      <c r="C85" s="14">
        <f t="shared" si="33"/>
        <v>1.165515207314908</v>
      </c>
      <c r="D85" s="14">
        <f t="shared" si="35"/>
        <v>3.1464661413553503</v>
      </c>
      <c r="E85" s="14">
        <f t="shared" si="35"/>
        <v>4.8671910442308395</v>
      </c>
      <c r="F85" s="14">
        <f t="shared" si="35"/>
        <v>5.3319859743463835</v>
      </c>
      <c r="G85" s="14">
        <f t="shared" si="35"/>
        <v>4.8671910442308413</v>
      </c>
      <c r="H85" s="14">
        <f t="shared" si="35"/>
        <v>3.1464661413553516</v>
      </c>
      <c r="I85" s="14">
        <f t="shared" si="35"/>
        <v>1.1655152073149082</v>
      </c>
    </row>
    <row r="86" spans="1:9" ht="15" customHeight="1" x14ac:dyDescent="0.15">
      <c r="A86" s="1">
        <f>COUNTIF(B81:J87,"&gt;1")</f>
        <v>37</v>
      </c>
      <c r="C86" s="14">
        <f t="shared" si="33"/>
        <v>0.71801504068199218</v>
      </c>
      <c r="D86" s="14">
        <f t="shared" si="35"/>
        <v>2.0068698800408082</v>
      </c>
      <c r="E86" s="14">
        <f t="shared" si="35"/>
        <v>3.1464661413553521</v>
      </c>
      <c r="F86" s="14">
        <f t="shared" si="35"/>
        <v>3.6590182947582899</v>
      </c>
      <c r="G86" s="14">
        <f t="shared" si="35"/>
        <v>3.1464661413553525</v>
      </c>
      <c r="H86" s="14">
        <f t="shared" si="35"/>
        <v>2.0068698800408078</v>
      </c>
      <c r="I86" s="14">
        <f t="shared" si="35"/>
        <v>0.71801504068199229</v>
      </c>
    </row>
    <row r="87" spans="1:9" ht="15" customHeight="1" x14ac:dyDescent="0.15">
      <c r="C87" s="14">
        <f t="shared" si="33"/>
        <v>0.3008525478882319</v>
      </c>
      <c r="D87" s="14">
        <f t="shared" ref="D87:I87" si="36">D79+($D$4+$D$5*D79)*D79-($F$4+$F$5*D79)*D79+(1/8)*($F$4+$F$5*C78)*C78+(1/8)*($F$4+$F$5*D78)*D78+(1/8)*($F$4+$F$5*E78)*E78+(1/8)*($F$4+$F$5*C79)*C79+(1/8)*($F$4+$F$5*E79)*E79+(1/8)*($F$4+$F$5*C80)*C80+(1/8)*($F$4+$F$5*D80)*D80+(1/8)*($F$4+$F$5*E80)*E80</f>
        <v>0.7180150406819924</v>
      </c>
      <c r="E87" s="14">
        <f t="shared" si="36"/>
        <v>1.1655152073149082</v>
      </c>
      <c r="F87" s="14">
        <f t="shared" si="36"/>
        <v>1.3391015501248795</v>
      </c>
      <c r="G87" s="14">
        <f t="shared" si="36"/>
        <v>1.1655152073149082</v>
      </c>
      <c r="H87" s="14">
        <f t="shared" si="36"/>
        <v>0.71801504068199229</v>
      </c>
      <c r="I87" s="14">
        <f t="shared" si="36"/>
        <v>0.30085254788823196</v>
      </c>
    </row>
    <row r="89" spans="1:9" ht="15" customHeight="1" x14ac:dyDescent="0.15">
      <c r="A89" s="13" t="s">
        <v>0</v>
      </c>
      <c r="C89" s="14">
        <f t="shared" ref="C89:C95" si="37">C81+($D$4+$D$5*C81)*C81-($F$4+$F$5*C81)*C81+(1/8)*($F$4+$F$5*B80)*B80+(1/8)*($F$4+$F$5*C80)*C80+(1/8)*($F$4+$F$5*D80)*D80+(1/8)*($F$4+$F$5*B81)*B81+(1/8)*($F$4+$F$5*D81)*D81+(1/8)*($F$4+$F$5*B82)*B82+(1/8)*($F$4+$F$5*C82)*C82+(1/8)*($F$4+$F$5*D82)*D82</f>
        <v>0.58273752187452277</v>
      </c>
      <c r="D89" s="14">
        <f t="shared" ref="D89:I89" si="38">D81+($D$4+$D$5*D81)*D81-($F$4+$F$5*D81)*D81+(1/8)*($F$4+$F$5*C80)*C80+(1/8)*($F$4+$F$5*D80)*D80+(1/8)*($F$4+$F$5*E80)*E80+(1/8)*($F$4+$F$5*C81)*C81+(1/8)*($F$4+$F$5*E81)*E81+(1/8)*($F$4+$F$5*C82)*C82+(1/8)*($F$4+$F$5*D82)*D82+(1/8)*($F$4+$F$5*E82)*E82</f>
        <v>1.3060426539002201</v>
      </c>
      <c r="E89" s="14">
        <f t="shared" si="38"/>
        <v>2.0027380614489636</v>
      </c>
      <c r="F89" s="14">
        <f t="shared" si="38"/>
        <v>2.2649389811255087</v>
      </c>
      <c r="G89" s="14">
        <f t="shared" si="38"/>
        <v>2.0027380614489636</v>
      </c>
      <c r="H89" s="14">
        <f t="shared" si="38"/>
        <v>1.3060426539002206</v>
      </c>
      <c r="I89" s="14">
        <f t="shared" si="38"/>
        <v>0.58273752187452288</v>
      </c>
    </row>
    <row r="90" spans="1:9" ht="15" customHeight="1" x14ac:dyDescent="0.15">
      <c r="A90" s="1">
        <f>A82+1</f>
        <v>10</v>
      </c>
      <c r="C90" s="14">
        <f t="shared" si="37"/>
        <v>1.3060426539002203</v>
      </c>
      <c r="D90" s="14">
        <f t="shared" ref="D90:I94" si="39">D82+($D$4+$D$5*D82)*D82-($F$4+$F$5*D82)*D82+(1/8)*($F$4+$F$5*C81)*C81+(1/8)*($F$4+$F$5*D81)*D81+(1/8)*($F$4+$F$5*E81)*E81+(1/8)*($F$4+$F$5*C82)*C82+(1/8)*($F$4+$F$5*E82)*E82+(1/8)*($F$4+$F$5*C83)*C83+(1/8)*($F$4+$F$5*D83)*D83+(1/8)*($F$4+$F$5*E83)*E83</f>
        <v>3.0594754877041006</v>
      </c>
      <c r="E90" s="14">
        <f t="shared" si="39"/>
        <v>4.333180577714999</v>
      </c>
      <c r="F90" s="14">
        <f t="shared" si="39"/>
        <v>4.7983974491295669</v>
      </c>
      <c r="G90" s="14">
        <f t="shared" si="39"/>
        <v>4.333180577714999</v>
      </c>
      <c r="H90" s="14">
        <f t="shared" si="39"/>
        <v>3.0594754877041002</v>
      </c>
      <c r="I90" s="14">
        <f t="shared" si="39"/>
        <v>1.3060426539002201</v>
      </c>
    </row>
    <row r="91" spans="1:9" ht="15" customHeight="1" x14ac:dyDescent="0.15">
      <c r="A91" s="13" t="s">
        <v>19</v>
      </c>
      <c r="C91" s="14">
        <f t="shared" si="37"/>
        <v>2.002738061448964</v>
      </c>
      <c r="D91" s="14">
        <f t="shared" si="39"/>
        <v>4.3331805777149999</v>
      </c>
      <c r="E91" s="14">
        <f t="shared" si="39"/>
        <v>5.7169533527929204</v>
      </c>
      <c r="F91" s="14">
        <f t="shared" si="39"/>
        <v>6.0771801767787723</v>
      </c>
      <c r="G91" s="14">
        <f t="shared" si="39"/>
        <v>5.7169533527929195</v>
      </c>
      <c r="H91" s="14">
        <f t="shared" si="39"/>
        <v>4.3331805777149981</v>
      </c>
      <c r="I91" s="14">
        <f t="shared" si="39"/>
        <v>2.002738061448964</v>
      </c>
    </row>
    <row r="92" spans="1:9" ht="15" customHeight="1" x14ac:dyDescent="0.15">
      <c r="A92" s="15">
        <f>SUM(B89:I95)</f>
        <v>157.56593771745284</v>
      </c>
      <c r="C92" s="14">
        <f t="shared" si="37"/>
        <v>2.2649389811255096</v>
      </c>
      <c r="D92" s="14">
        <f t="shared" si="39"/>
        <v>4.7983974491295669</v>
      </c>
      <c r="E92" s="14">
        <f t="shared" si="39"/>
        <v>6.0771801767787714</v>
      </c>
      <c r="F92" s="14">
        <f t="shared" si="39"/>
        <v>6.4315154953178064</v>
      </c>
      <c r="G92" s="14">
        <f t="shared" si="39"/>
        <v>6.0771801767787723</v>
      </c>
      <c r="H92" s="14">
        <f t="shared" si="39"/>
        <v>4.7983974491295687</v>
      </c>
      <c r="I92" s="14">
        <f t="shared" si="39"/>
        <v>2.2649389811255092</v>
      </c>
    </row>
    <row r="93" spans="1:9" ht="15" customHeight="1" x14ac:dyDescent="0.15">
      <c r="A93" s="13" t="s">
        <v>1</v>
      </c>
      <c r="C93" s="14">
        <f t="shared" si="37"/>
        <v>2.0027380614489636</v>
      </c>
      <c r="D93" s="14">
        <f t="shared" si="39"/>
        <v>4.333180577714999</v>
      </c>
      <c r="E93" s="14">
        <f t="shared" si="39"/>
        <v>5.7169533527929213</v>
      </c>
      <c r="F93" s="14">
        <f t="shared" si="39"/>
        <v>6.0771801767787714</v>
      </c>
      <c r="G93" s="14">
        <f t="shared" si="39"/>
        <v>5.7169533527929213</v>
      </c>
      <c r="H93" s="14">
        <f t="shared" si="39"/>
        <v>4.3331805777149981</v>
      </c>
      <c r="I93" s="14">
        <f t="shared" si="39"/>
        <v>2.0027380614489636</v>
      </c>
    </row>
    <row r="94" spans="1:9" ht="15" customHeight="1" x14ac:dyDescent="0.15">
      <c r="A94" s="1">
        <f>COUNTIF(B89:J95,"&gt;1")</f>
        <v>45</v>
      </c>
      <c r="C94" s="14">
        <f t="shared" si="37"/>
        <v>1.3060426539002203</v>
      </c>
      <c r="D94" s="14">
        <f t="shared" si="39"/>
        <v>3.0594754877041002</v>
      </c>
      <c r="E94" s="14">
        <f t="shared" si="39"/>
        <v>4.3331805777149999</v>
      </c>
      <c r="F94" s="14">
        <f t="shared" si="39"/>
        <v>4.7983974491295687</v>
      </c>
      <c r="G94" s="14">
        <f t="shared" si="39"/>
        <v>4.3331805777149999</v>
      </c>
      <c r="H94" s="14">
        <f t="shared" si="39"/>
        <v>3.0594754877040997</v>
      </c>
      <c r="I94" s="14">
        <f t="shared" si="39"/>
        <v>1.3060426539002201</v>
      </c>
    </row>
    <row r="95" spans="1:9" ht="15" customHeight="1" x14ac:dyDescent="0.15">
      <c r="C95" s="14">
        <f t="shared" si="37"/>
        <v>0.58273752187452277</v>
      </c>
      <c r="D95" s="14">
        <f t="shared" ref="D95:I95" si="40">D87+($D$4+$D$5*D87)*D87-($F$4+$F$5*D87)*D87+(1/8)*($F$4+$F$5*C86)*C86+(1/8)*($F$4+$F$5*D86)*D86+(1/8)*($F$4+$F$5*E86)*E86+(1/8)*($F$4+$F$5*C87)*C87+(1/8)*($F$4+$F$5*E87)*E87+(1/8)*($F$4+$F$5*C88)*C88+(1/8)*($F$4+$F$5*D88)*D88+(1/8)*($F$4+$F$5*E88)*E88</f>
        <v>1.3060426539002206</v>
      </c>
      <c r="E95" s="14">
        <f t="shared" si="40"/>
        <v>2.002738061448964</v>
      </c>
      <c r="F95" s="14">
        <f t="shared" si="40"/>
        <v>2.2649389811255096</v>
      </c>
      <c r="G95" s="14">
        <f t="shared" si="40"/>
        <v>2.002738061448964</v>
      </c>
      <c r="H95" s="14">
        <f t="shared" si="40"/>
        <v>1.3060426539002203</v>
      </c>
      <c r="I95" s="14">
        <f t="shared" si="40"/>
        <v>0.58273752187452277</v>
      </c>
    </row>
    <row r="97" spans="1:9" ht="15" customHeight="1" x14ac:dyDescent="0.15">
      <c r="A97" s="13" t="s">
        <v>0</v>
      </c>
      <c r="C97" s="14">
        <f t="shared" ref="C97:C103" si="41">C89+($D$4+$D$5*C89)*C89-($F$4+$F$5*C89)*C89+(1/8)*($F$4+$F$5*B88)*B88+(1/8)*($F$4+$F$5*C88)*C88+(1/8)*($F$4+$F$5*D88)*D88+(1/8)*($F$4+$F$5*B89)*B89+(1/8)*($F$4+$F$5*D89)*D89+(1/8)*($F$4+$F$5*B90)*B90+(1/8)*($F$4+$F$5*C90)*C90+(1/8)*($F$4+$F$5*D90)*D90</f>
        <v>1.0501930527386754</v>
      </c>
      <c r="D97" s="14">
        <f t="shared" ref="D97:I97" si="42">D89+($D$4+$D$5*D89)*D89-($F$4+$F$5*D89)*D89+(1/8)*($F$4+$F$5*C88)*C88+(1/8)*($F$4+$F$5*D88)*D88+(1/8)*($F$4+$F$5*E88)*E88+(1/8)*($F$4+$F$5*C89)*C89+(1/8)*($F$4+$F$5*E89)*E89+(1/8)*($F$4+$F$5*C90)*C90+(1/8)*($F$4+$F$5*D90)*D90+(1/8)*($F$4+$F$5*E90)*E90</f>
        <v>2.1698078642903371</v>
      </c>
      <c r="E97" s="14">
        <f t="shared" si="42"/>
        <v>3.0906924844217918</v>
      </c>
      <c r="F97" s="14">
        <f t="shared" si="42"/>
        <v>3.413513520138014</v>
      </c>
      <c r="G97" s="14">
        <f t="shared" si="42"/>
        <v>3.0906924844217918</v>
      </c>
      <c r="H97" s="14">
        <f t="shared" si="42"/>
        <v>2.1698078642903376</v>
      </c>
      <c r="I97" s="14">
        <f t="shared" si="42"/>
        <v>1.0501930527386754</v>
      </c>
    </row>
    <row r="98" spans="1:9" ht="15" customHeight="1" x14ac:dyDescent="0.15">
      <c r="A98" s="1">
        <f>A90+1</f>
        <v>11</v>
      </c>
      <c r="C98" s="14">
        <f t="shared" si="41"/>
        <v>2.1698078642903376</v>
      </c>
      <c r="D98" s="14">
        <f t="shared" ref="D98:I102" si="43">D90+($D$4+$D$5*D90)*D90-($F$4+$F$5*D90)*D90+(1/8)*($F$4+$F$5*C89)*C89+(1/8)*($F$4+$F$5*D89)*D89+(1/8)*($F$4+$F$5*E89)*E89+(1/8)*($F$4+$F$5*C90)*C90+(1/8)*($F$4+$F$5*E90)*E90+(1/8)*($F$4+$F$5*C91)*C91+(1/8)*($F$4+$F$5*D91)*D91+(1/8)*($F$4+$F$5*E91)*E91</f>
        <v>4.2381719672848703</v>
      </c>
      <c r="E98" s="14">
        <f t="shared" si="43"/>
        <v>5.3839385216710296</v>
      </c>
      <c r="F98" s="14">
        <f t="shared" si="43"/>
        <v>5.7196273324755866</v>
      </c>
      <c r="G98" s="14">
        <f t="shared" si="43"/>
        <v>5.3839385216710296</v>
      </c>
      <c r="H98" s="14">
        <f t="shared" si="43"/>
        <v>4.2381719672848703</v>
      </c>
      <c r="I98" s="14">
        <f t="shared" si="43"/>
        <v>2.1698078642903371</v>
      </c>
    </row>
    <row r="99" spans="1:9" ht="15" customHeight="1" x14ac:dyDescent="0.15">
      <c r="A99" s="13" t="s">
        <v>19</v>
      </c>
      <c r="C99" s="14">
        <f t="shared" si="41"/>
        <v>3.0906924844217918</v>
      </c>
      <c r="D99" s="14">
        <f t="shared" si="43"/>
        <v>5.3839385216710305</v>
      </c>
      <c r="E99" s="14">
        <f t="shared" si="43"/>
        <v>6.3654581788971862</v>
      </c>
      <c r="F99" s="14">
        <f t="shared" si="43"/>
        <v>6.6142616927282667</v>
      </c>
      <c r="G99" s="14">
        <f t="shared" si="43"/>
        <v>6.3654581788971862</v>
      </c>
      <c r="H99" s="14">
        <f t="shared" si="43"/>
        <v>5.3839385216710305</v>
      </c>
      <c r="I99" s="14">
        <f t="shared" si="43"/>
        <v>3.0906924844217913</v>
      </c>
    </row>
    <row r="100" spans="1:9" ht="15" customHeight="1" x14ac:dyDescent="0.15">
      <c r="A100" s="15">
        <f>SUM(B97:I103)</f>
        <v>201.60534598070757</v>
      </c>
      <c r="C100" s="14">
        <f t="shared" si="41"/>
        <v>3.4135135201380149</v>
      </c>
      <c r="D100" s="14">
        <f t="shared" si="43"/>
        <v>5.7196273324755866</v>
      </c>
      <c r="E100" s="14">
        <f t="shared" si="43"/>
        <v>6.6142616927282676</v>
      </c>
      <c r="F100" s="14">
        <f t="shared" si="43"/>
        <v>6.8449320405918854</v>
      </c>
      <c r="G100" s="14">
        <f t="shared" si="43"/>
        <v>6.6142616927282667</v>
      </c>
      <c r="H100" s="14">
        <f t="shared" si="43"/>
        <v>5.7196273324755866</v>
      </c>
      <c r="I100" s="14">
        <f t="shared" si="43"/>
        <v>3.413513520138014</v>
      </c>
    </row>
    <row r="101" spans="1:9" ht="15" customHeight="1" x14ac:dyDescent="0.15">
      <c r="A101" s="13" t="s">
        <v>1</v>
      </c>
      <c r="C101" s="14">
        <f t="shared" si="41"/>
        <v>3.0906924844217918</v>
      </c>
      <c r="D101" s="14">
        <f t="shared" si="43"/>
        <v>5.3839385216710296</v>
      </c>
      <c r="E101" s="14">
        <f t="shared" si="43"/>
        <v>6.3654581788971853</v>
      </c>
      <c r="F101" s="14">
        <f t="shared" si="43"/>
        <v>6.6142616927282676</v>
      </c>
      <c r="G101" s="14">
        <f t="shared" si="43"/>
        <v>6.3654581788971862</v>
      </c>
      <c r="H101" s="14">
        <f t="shared" si="43"/>
        <v>5.3839385216710296</v>
      </c>
      <c r="I101" s="14">
        <f t="shared" si="43"/>
        <v>3.0906924844217918</v>
      </c>
    </row>
    <row r="102" spans="1:9" ht="15" customHeight="1" x14ac:dyDescent="0.15">
      <c r="A102" s="1">
        <f>COUNTIF(B97:J103,"&gt;1")</f>
        <v>49</v>
      </c>
      <c r="C102" s="14">
        <f t="shared" si="41"/>
        <v>2.1698078642903371</v>
      </c>
      <c r="D102" s="14">
        <f t="shared" si="43"/>
        <v>4.2381719672848712</v>
      </c>
      <c r="E102" s="14">
        <f t="shared" si="43"/>
        <v>5.3839385216710305</v>
      </c>
      <c r="F102" s="14">
        <f t="shared" si="43"/>
        <v>5.7196273324755866</v>
      </c>
      <c r="G102" s="14">
        <f t="shared" si="43"/>
        <v>5.3839385216710305</v>
      </c>
      <c r="H102" s="14">
        <f t="shared" si="43"/>
        <v>4.2381719672848712</v>
      </c>
      <c r="I102" s="14">
        <f t="shared" si="43"/>
        <v>2.1698078642903367</v>
      </c>
    </row>
    <row r="103" spans="1:9" ht="15" customHeight="1" x14ac:dyDescent="0.15">
      <c r="C103" s="14">
        <f t="shared" si="41"/>
        <v>1.0501930527386754</v>
      </c>
      <c r="D103" s="14">
        <f t="shared" ref="D103:I103" si="44">D95+($D$4+$D$5*D95)*D95-($F$4+$F$5*D95)*D95+(1/8)*($F$4+$F$5*C94)*C94+(1/8)*($F$4+$F$5*D94)*D94+(1/8)*($F$4+$F$5*E94)*E94+(1/8)*($F$4+$F$5*C95)*C95+(1/8)*($F$4+$F$5*E95)*E95+(1/8)*($F$4+$F$5*C96)*C96+(1/8)*($F$4+$F$5*D96)*D96+(1/8)*($F$4+$F$5*E96)*E96</f>
        <v>2.1698078642903376</v>
      </c>
      <c r="E103" s="14">
        <f t="shared" si="44"/>
        <v>3.0906924844217913</v>
      </c>
      <c r="F103" s="14">
        <f t="shared" si="44"/>
        <v>3.4135135201380149</v>
      </c>
      <c r="G103" s="14">
        <f t="shared" si="44"/>
        <v>3.0906924844217918</v>
      </c>
      <c r="H103" s="14">
        <f t="shared" si="44"/>
        <v>2.1698078642903371</v>
      </c>
      <c r="I103" s="14">
        <f t="shared" si="44"/>
        <v>1.0501930527386754</v>
      </c>
    </row>
    <row r="105" spans="1:9" ht="15" customHeight="1" x14ac:dyDescent="0.15">
      <c r="A105" s="13" t="s">
        <v>0</v>
      </c>
      <c r="C105" s="14">
        <f t="shared" ref="C105:C111" si="45">C97+($D$4+$D$5*C97)*C97-($F$4+$F$5*C97)*C97+(1/8)*($F$4+$F$5*B96)*B96+(1/8)*($F$4+$F$5*C96)*C96+(1/8)*($F$4+$F$5*D96)*D96+(1/8)*($F$4+$F$5*B97)*B97+(1/8)*($F$4+$F$5*D97)*D97+(1/8)*($F$4+$F$5*B98)*B98+(1/8)*($F$4+$F$5*C98)*C98+(1/8)*($F$4+$F$5*D98)*D98</f>
        <v>1.7408818759098812</v>
      </c>
      <c r="D105" s="14">
        <f t="shared" ref="D105:I105" si="46">D97+($D$4+$D$5*D97)*D97-($F$4+$F$5*D97)*D97+(1/8)*($F$4+$F$5*C96)*C96+(1/8)*($F$4+$F$5*D96)*D96+(1/8)*($F$4+$F$5*E96)*E96+(1/8)*($F$4+$F$5*C97)*C97+(1/8)*($F$4+$F$5*E97)*E97+(1/8)*($F$4+$F$5*C98)*C98+(1/8)*($F$4+$F$5*D98)*D98+(1/8)*($F$4+$F$5*E98)*E98</f>
        <v>3.2403344214616134</v>
      </c>
      <c r="E105" s="14">
        <f t="shared" si="46"/>
        <v>4.2183943191805726</v>
      </c>
      <c r="F105" s="14">
        <f t="shared" si="46"/>
        <v>4.5205620150575765</v>
      </c>
      <c r="G105" s="14">
        <f t="shared" si="46"/>
        <v>4.2183943191805726</v>
      </c>
      <c r="H105" s="14">
        <f t="shared" si="46"/>
        <v>3.2403344214616139</v>
      </c>
      <c r="I105" s="14">
        <f t="shared" si="46"/>
        <v>1.7408818759098812</v>
      </c>
    </row>
    <row r="106" spans="1:9" ht="15" customHeight="1" x14ac:dyDescent="0.15">
      <c r="A106" s="1">
        <f>A98+1</f>
        <v>12</v>
      </c>
      <c r="C106" s="14">
        <f t="shared" si="45"/>
        <v>3.2403344214616143</v>
      </c>
      <c r="D106" s="14">
        <f t="shared" ref="D106:I110" si="47">D98+($D$4+$D$5*D98)*D98-($F$4+$F$5*D98)*D98+(1/8)*($F$4+$F$5*C97)*C97+(1/8)*($F$4+$F$5*D97)*D97+(1/8)*($F$4+$F$5*E97)*E97+(1/8)*($F$4+$F$5*C98)*C98+(1/8)*($F$4+$F$5*E98)*E98+(1/8)*($F$4+$F$5*C99)*C99+(1/8)*($F$4+$F$5*D99)*D99+(1/8)*($F$4+$F$5*E99)*E99</f>
        <v>5.2935903112900107</v>
      </c>
      <c r="E106" s="14">
        <f t="shared" si="47"/>
        <v>6.1382043137860682</v>
      </c>
      <c r="F106" s="14">
        <f t="shared" si="47"/>
        <v>6.353843069962724</v>
      </c>
      <c r="G106" s="14">
        <f t="shared" si="47"/>
        <v>6.1382043137860673</v>
      </c>
      <c r="H106" s="14">
        <f t="shared" si="47"/>
        <v>5.2935903112900107</v>
      </c>
      <c r="I106" s="14">
        <f t="shared" si="47"/>
        <v>3.2403344214616134</v>
      </c>
    </row>
    <row r="107" spans="1:9" ht="15" customHeight="1" x14ac:dyDescent="0.15">
      <c r="A107" s="13" t="s">
        <v>19</v>
      </c>
      <c r="C107" s="14">
        <f t="shared" si="45"/>
        <v>4.2183943191805726</v>
      </c>
      <c r="D107" s="14">
        <f t="shared" si="47"/>
        <v>6.1382043137860691</v>
      </c>
      <c r="E107" s="14">
        <f t="shared" si="47"/>
        <v>6.8062845735918751</v>
      </c>
      <c r="F107" s="14">
        <f t="shared" si="47"/>
        <v>6.9682346254858771</v>
      </c>
      <c r="G107" s="14">
        <f t="shared" si="47"/>
        <v>6.8062845735918742</v>
      </c>
      <c r="H107" s="14">
        <f t="shared" si="47"/>
        <v>6.1382043137860682</v>
      </c>
      <c r="I107" s="14">
        <f t="shared" si="47"/>
        <v>4.2183943191805726</v>
      </c>
    </row>
    <row r="108" spans="1:9" ht="15" customHeight="1" x14ac:dyDescent="0.15">
      <c r="A108" s="15">
        <f>SUM(B105:I111)</f>
        <v>242.62011653837521</v>
      </c>
      <c r="C108" s="14">
        <f t="shared" si="45"/>
        <v>4.5205620150575774</v>
      </c>
      <c r="D108" s="14">
        <f t="shared" si="47"/>
        <v>6.353843069962724</v>
      </c>
      <c r="E108" s="14">
        <f t="shared" si="47"/>
        <v>6.9682346254858771</v>
      </c>
      <c r="F108" s="14">
        <f t="shared" si="47"/>
        <v>7.1110662177573509</v>
      </c>
      <c r="G108" s="14">
        <f t="shared" si="47"/>
        <v>6.9682346254858771</v>
      </c>
      <c r="H108" s="14">
        <f t="shared" si="47"/>
        <v>6.3538430699627249</v>
      </c>
      <c r="I108" s="14">
        <f t="shared" si="47"/>
        <v>4.5205620150575765</v>
      </c>
    </row>
    <row r="109" spans="1:9" ht="15" customHeight="1" x14ac:dyDescent="0.15">
      <c r="A109" s="13" t="s">
        <v>1</v>
      </c>
      <c r="C109" s="14">
        <f t="shared" si="45"/>
        <v>4.2183943191805726</v>
      </c>
      <c r="D109" s="14">
        <f t="shared" si="47"/>
        <v>6.1382043137860682</v>
      </c>
      <c r="E109" s="14">
        <f t="shared" si="47"/>
        <v>6.8062845735918751</v>
      </c>
      <c r="F109" s="14">
        <f t="shared" si="47"/>
        <v>6.9682346254858771</v>
      </c>
      <c r="G109" s="14">
        <f t="shared" si="47"/>
        <v>6.8062845735918751</v>
      </c>
      <c r="H109" s="14">
        <f t="shared" si="47"/>
        <v>6.1382043137860673</v>
      </c>
      <c r="I109" s="14">
        <f t="shared" si="47"/>
        <v>4.2183943191805726</v>
      </c>
    </row>
    <row r="110" spans="1:9" ht="15" customHeight="1" x14ac:dyDescent="0.15">
      <c r="A110" s="1">
        <f>COUNTIF(B105:J111,"&gt;1")</f>
        <v>49</v>
      </c>
      <c r="C110" s="14">
        <f t="shared" si="45"/>
        <v>3.2403344214616139</v>
      </c>
      <c r="D110" s="14">
        <f t="shared" si="47"/>
        <v>5.2935903112900107</v>
      </c>
      <c r="E110" s="14">
        <f t="shared" si="47"/>
        <v>6.1382043137860682</v>
      </c>
      <c r="F110" s="14">
        <f t="shared" si="47"/>
        <v>6.3538430699627249</v>
      </c>
      <c r="G110" s="14">
        <f t="shared" si="47"/>
        <v>6.1382043137860682</v>
      </c>
      <c r="H110" s="14">
        <f t="shared" si="47"/>
        <v>5.2935903112900116</v>
      </c>
      <c r="I110" s="14">
        <f t="shared" si="47"/>
        <v>3.2403344214616134</v>
      </c>
    </row>
    <row r="111" spans="1:9" ht="15" customHeight="1" x14ac:dyDescent="0.15">
      <c r="C111" s="14">
        <f t="shared" si="45"/>
        <v>1.7408818759098812</v>
      </c>
      <c r="D111" s="14">
        <f t="shared" ref="D111:I111" si="48">D103+($D$4+$D$5*D103)*D103-($F$4+$F$5*D103)*D103+(1/8)*($F$4+$F$5*C102)*C102+(1/8)*($F$4+$F$5*D102)*D102+(1/8)*($F$4+$F$5*E102)*E102+(1/8)*($F$4+$F$5*C103)*C103+(1/8)*($F$4+$F$5*E103)*E103+(1/8)*($F$4+$F$5*C104)*C104+(1/8)*($F$4+$F$5*D104)*D104+(1/8)*($F$4+$F$5*E104)*E104</f>
        <v>3.2403344214616139</v>
      </c>
      <c r="E111" s="14">
        <f t="shared" si="48"/>
        <v>4.2183943191805726</v>
      </c>
      <c r="F111" s="14">
        <f t="shared" si="48"/>
        <v>4.5205620150575783</v>
      </c>
      <c r="G111" s="14">
        <f t="shared" si="48"/>
        <v>4.2183943191805726</v>
      </c>
      <c r="H111" s="14">
        <f t="shared" si="48"/>
        <v>3.240334421461613</v>
      </c>
      <c r="I111" s="14">
        <f t="shared" si="48"/>
        <v>1.7408818759098812</v>
      </c>
    </row>
    <row r="113" spans="1:9" ht="15" customHeight="1" x14ac:dyDescent="0.15">
      <c r="A113" s="13" t="s">
        <v>0</v>
      </c>
      <c r="C113" s="14">
        <f t="shared" ref="C113:C119" si="49">C105+($D$4+$D$5*C105)*C105-($F$4+$F$5*C105)*C105+(1/8)*($F$4+$F$5*B104)*B104+(1/8)*($F$4+$F$5*C104)*C104+(1/8)*($F$4+$F$5*D104)*D104+(1/8)*($F$4+$F$5*B105)*B105+(1/8)*($F$4+$F$5*D105)*D105+(1/8)*($F$4+$F$5*B106)*B106+(1/8)*($F$4+$F$5*C106)*C106+(1/8)*($F$4+$F$5*D106)*D106</f>
        <v>2.6120236058213564</v>
      </c>
      <c r="D113" s="14">
        <f t="shared" ref="D113:I113" si="50">D105+($D$4+$D$5*D105)*D105-($F$4+$F$5*D105)*D105+(1/8)*($F$4+$F$5*C104)*C104+(1/8)*($F$4+$F$5*D104)*D104+(1/8)*($F$4+$F$5*E104)*E104+(1/8)*($F$4+$F$5*C105)*C105+(1/8)*($F$4+$F$5*E105)*E105+(1/8)*($F$4+$F$5*C106)*C106+(1/8)*($F$4+$F$5*D106)*D106+(1/8)*($F$4+$F$5*E106)*E106</f>
        <v>4.2915324882352746</v>
      </c>
      <c r="E113" s="14">
        <f t="shared" si="50"/>
        <v>5.089497145910773</v>
      </c>
      <c r="F113" s="14">
        <f t="shared" si="50"/>
        <v>5.2973234816125316</v>
      </c>
      <c r="G113" s="14">
        <f t="shared" si="50"/>
        <v>5.0894971459107738</v>
      </c>
      <c r="H113" s="14">
        <f t="shared" si="50"/>
        <v>4.2915324882352754</v>
      </c>
      <c r="I113" s="14">
        <f t="shared" si="50"/>
        <v>2.612023605821356</v>
      </c>
    </row>
    <row r="114" spans="1:9" ht="15" customHeight="1" x14ac:dyDescent="0.15">
      <c r="A114" s="1">
        <f>A106+1</f>
        <v>13</v>
      </c>
      <c r="C114" s="14">
        <f t="shared" si="49"/>
        <v>4.2915324882352754</v>
      </c>
      <c r="D114" s="14">
        <f t="shared" ref="D114:I118" si="51">D106+($D$4+$D$5*D106)*D106-($F$4+$F$5*D106)*D106+(1/8)*($F$4+$F$5*C105)*C105+(1/8)*($F$4+$F$5*D105)*D105+(1/8)*($F$4+$F$5*E105)*E105+(1/8)*($F$4+$F$5*C106)*C106+(1/8)*($F$4+$F$5*E106)*E106+(1/8)*($F$4+$F$5*C107)*C107+(1/8)*($F$4+$F$5*D107)*D107+(1/8)*($F$4+$F$5*E107)*E107</f>
        <v>6.0432330521712938</v>
      </c>
      <c r="E114" s="14">
        <f t="shared" si="51"/>
        <v>6.6197484576899823</v>
      </c>
      <c r="F114" s="14">
        <f t="shared" si="51"/>
        <v>6.7622839807507624</v>
      </c>
      <c r="G114" s="14">
        <f t="shared" si="51"/>
        <v>6.6197484576899832</v>
      </c>
      <c r="H114" s="14">
        <f t="shared" si="51"/>
        <v>6.0432330521712938</v>
      </c>
      <c r="I114" s="14">
        <f t="shared" si="51"/>
        <v>4.2915324882352746</v>
      </c>
    </row>
    <row r="115" spans="1:9" ht="15" customHeight="1" x14ac:dyDescent="0.15">
      <c r="A115" s="13" t="s">
        <v>19</v>
      </c>
      <c r="C115" s="14">
        <f t="shared" si="49"/>
        <v>5.0894971459107747</v>
      </c>
      <c r="D115" s="14">
        <f t="shared" si="51"/>
        <v>6.6197484576899823</v>
      </c>
      <c r="E115" s="14">
        <f t="shared" si="51"/>
        <v>7.0782804839214162</v>
      </c>
      <c r="F115" s="14">
        <f t="shared" si="51"/>
        <v>7.1812620400564375</v>
      </c>
      <c r="G115" s="14">
        <f t="shared" si="51"/>
        <v>7.0782804839214171</v>
      </c>
      <c r="H115" s="14">
        <f t="shared" si="51"/>
        <v>6.6197484576899841</v>
      </c>
      <c r="I115" s="14">
        <f t="shared" si="51"/>
        <v>5.0894971459107738</v>
      </c>
    </row>
    <row r="116" spans="1:9" ht="15" customHeight="1" x14ac:dyDescent="0.15">
      <c r="A116" s="15">
        <f>SUM(B113:I119)</f>
        <v>275.17646124764957</v>
      </c>
      <c r="C116" s="14">
        <f t="shared" si="49"/>
        <v>5.2973234816125316</v>
      </c>
      <c r="D116" s="14">
        <f t="shared" si="51"/>
        <v>6.7622839807507624</v>
      </c>
      <c r="E116" s="14">
        <f t="shared" si="51"/>
        <v>7.1812620400564384</v>
      </c>
      <c r="F116" s="14">
        <f t="shared" si="51"/>
        <v>7.2726099356260807</v>
      </c>
      <c r="G116" s="14">
        <f t="shared" si="51"/>
        <v>7.1812620400564384</v>
      </c>
      <c r="H116" s="14">
        <f t="shared" si="51"/>
        <v>6.7622839807507615</v>
      </c>
      <c r="I116" s="14">
        <f t="shared" si="51"/>
        <v>5.2973234816125316</v>
      </c>
    </row>
    <row r="117" spans="1:9" ht="15" customHeight="1" x14ac:dyDescent="0.15">
      <c r="A117" s="13" t="s">
        <v>1</v>
      </c>
      <c r="C117" s="14">
        <f t="shared" si="49"/>
        <v>5.0894971459107738</v>
      </c>
      <c r="D117" s="14">
        <f t="shared" si="51"/>
        <v>6.6197484576899841</v>
      </c>
      <c r="E117" s="14">
        <f t="shared" si="51"/>
        <v>7.0782804839214162</v>
      </c>
      <c r="F117" s="14">
        <f t="shared" si="51"/>
        <v>7.1812620400564384</v>
      </c>
      <c r="G117" s="14">
        <f t="shared" si="51"/>
        <v>7.0782804839214171</v>
      </c>
      <c r="H117" s="14">
        <f t="shared" si="51"/>
        <v>6.6197484576899841</v>
      </c>
      <c r="I117" s="14">
        <f t="shared" si="51"/>
        <v>5.0894971459107738</v>
      </c>
    </row>
    <row r="118" spans="1:9" ht="15" customHeight="1" x14ac:dyDescent="0.15">
      <c r="A118" s="1">
        <f>COUNTIF(B113:J119,"&gt;1")</f>
        <v>49</v>
      </c>
      <c r="C118" s="14">
        <f t="shared" si="49"/>
        <v>4.2915324882352754</v>
      </c>
      <c r="D118" s="14">
        <f t="shared" si="51"/>
        <v>6.0432330521712938</v>
      </c>
      <c r="E118" s="14">
        <f t="shared" si="51"/>
        <v>6.6197484576899841</v>
      </c>
      <c r="F118" s="14">
        <f t="shared" si="51"/>
        <v>6.7622839807507615</v>
      </c>
      <c r="G118" s="14">
        <f t="shared" si="51"/>
        <v>6.6197484576899841</v>
      </c>
      <c r="H118" s="14">
        <f t="shared" si="51"/>
        <v>6.0432330521712938</v>
      </c>
      <c r="I118" s="14">
        <f t="shared" si="51"/>
        <v>4.2915324882352746</v>
      </c>
    </row>
    <row r="119" spans="1:9" ht="15" customHeight="1" x14ac:dyDescent="0.15">
      <c r="C119" s="14">
        <f t="shared" si="49"/>
        <v>2.6120236058213564</v>
      </c>
      <c r="D119" s="14">
        <f t="shared" ref="D119:I119" si="52">D111+($D$4+$D$5*D111)*D111-($F$4+$F$5*D111)*D111+(1/8)*($F$4+$F$5*C110)*C110+(1/8)*($F$4+$F$5*D110)*D110+(1/8)*($F$4+$F$5*E110)*E110+(1/8)*($F$4+$F$5*C111)*C111+(1/8)*($F$4+$F$5*E111)*E111+(1/8)*($F$4+$F$5*C112)*C112+(1/8)*($F$4+$F$5*D112)*D112+(1/8)*($F$4+$F$5*E112)*E112</f>
        <v>4.2915324882352754</v>
      </c>
      <c r="E119" s="14">
        <f t="shared" si="52"/>
        <v>5.0894971459107747</v>
      </c>
      <c r="F119" s="14">
        <f t="shared" si="52"/>
        <v>5.2973234816125316</v>
      </c>
      <c r="G119" s="14">
        <f t="shared" si="52"/>
        <v>5.0894971459107738</v>
      </c>
      <c r="H119" s="14">
        <f t="shared" si="52"/>
        <v>4.2915324882352746</v>
      </c>
      <c r="I119" s="14">
        <f t="shared" si="52"/>
        <v>2.612023605821356</v>
      </c>
    </row>
    <row r="121" spans="1:9" ht="15" customHeight="1" x14ac:dyDescent="0.15">
      <c r="A121" s="13" t="s">
        <v>0</v>
      </c>
      <c r="C121" s="14">
        <f t="shared" ref="C121:C127" si="53">C113+($D$4+$D$5*C113)*C113-($F$4+$F$5*C113)*C113+(1/8)*($F$4+$F$5*B112)*B112+(1/8)*($F$4+$F$5*C112)*C112+(1/8)*($F$4+$F$5*D112)*D112+(1/8)*($F$4+$F$5*B113)*B113+(1/8)*($F$4+$F$5*D113)*D113+(1/8)*($F$4+$F$5*B114)*B114+(1/8)*($F$4+$F$5*C114)*C114+(1/8)*($F$4+$F$5*D114)*D114</f>
        <v>3.4992531310023938</v>
      </c>
      <c r="D121" s="14">
        <f t="shared" ref="D121:I121" si="54">D113+($D$4+$D$5*D113)*D113-($F$4+$F$5*D113)*D113+(1/8)*($F$4+$F$5*C112)*C112+(1/8)*($F$4+$F$5*D112)*D112+(1/8)*($F$4+$F$5*E112)*E112+(1/8)*($F$4+$F$5*C113)*C113+(1/8)*($F$4+$F$5*E113)*E113+(1/8)*($F$4+$F$5*C114)*C114+(1/8)*($F$4+$F$5*D114)*D114+(1/8)*($F$4+$F$5*E114)*E114</f>
        <v>5.061711000675313</v>
      </c>
      <c r="E121" s="14">
        <f t="shared" si="54"/>
        <v>5.5806215610416681</v>
      </c>
      <c r="F121" s="14">
        <f t="shared" si="54"/>
        <v>5.696874631599357</v>
      </c>
      <c r="G121" s="14">
        <f t="shared" si="54"/>
        <v>5.5806215610416681</v>
      </c>
      <c r="H121" s="14">
        <f t="shared" si="54"/>
        <v>5.0617110006753148</v>
      </c>
      <c r="I121" s="14">
        <f t="shared" si="54"/>
        <v>3.4992531310023942</v>
      </c>
    </row>
    <row r="122" spans="1:9" ht="15" customHeight="1" x14ac:dyDescent="0.15">
      <c r="A122" s="1">
        <f>A114+1</f>
        <v>14</v>
      </c>
      <c r="C122" s="14">
        <f t="shared" si="53"/>
        <v>5.061711000675313</v>
      </c>
      <c r="D122" s="14">
        <f t="shared" ref="D122:I126" si="55">D114+($D$4+$D$5*D114)*D114-($F$4+$F$5*D114)*D114+(1/8)*($F$4+$F$5*C113)*C113+(1/8)*($F$4+$F$5*D113)*D113+(1/8)*($F$4+$F$5*E113)*E113+(1/8)*($F$4+$F$5*C114)*C114+(1/8)*($F$4+$F$5*E114)*E114+(1/8)*($F$4+$F$5*C115)*C115+(1/8)*($F$4+$F$5*D115)*D115+(1/8)*($F$4+$F$5*E115)*E115</f>
        <v>6.5003462600196604</v>
      </c>
      <c r="E122" s="14">
        <f t="shared" si="55"/>
        <v>6.9089706922402705</v>
      </c>
      <c r="F122" s="14">
        <f t="shared" si="55"/>
        <v>7.0025409301470747</v>
      </c>
      <c r="G122" s="14">
        <f t="shared" si="55"/>
        <v>6.9089706922402714</v>
      </c>
      <c r="H122" s="14">
        <f t="shared" si="55"/>
        <v>6.5003462600196631</v>
      </c>
      <c r="I122" s="14">
        <f t="shared" si="55"/>
        <v>5.0617110006753139</v>
      </c>
    </row>
    <row r="123" spans="1:9" ht="15" customHeight="1" x14ac:dyDescent="0.15">
      <c r="A123" s="13" t="s">
        <v>19</v>
      </c>
      <c r="C123" s="14">
        <f t="shared" si="53"/>
        <v>5.5806215610416681</v>
      </c>
      <c r="D123" s="14">
        <f t="shared" si="55"/>
        <v>6.9089706922402705</v>
      </c>
      <c r="E123" s="14">
        <f t="shared" si="55"/>
        <v>7.2366515457525793</v>
      </c>
      <c r="F123" s="14">
        <f t="shared" si="55"/>
        <v>7.3037476489431068</v>
      </c>
      <c r="G123" s="14">
        <f t="shared" si="55"/>
        <v>7.2366515457525811</v>
      </c>
      <c r="H123" s="14">
        <f t="shared" si="55"/>
        <v>6.9089706922402714</v>
      </c>
      <c r="I123" s="14">
        <f t="shared" si="55"/>
        <v>5.5806215610416681</v>
      </c>
    </row>
    <row r="124" spans="1:9" ht="15" customHeight="1" x14ac:dyDescent="0.15">
      <c r="A124" s="15">
        <f>SUM(B121:I127)</f>
        <v>296.7325905787377</v>
      </c>
      <c r="C124" s="14">
        <f t="shared" si="53"/>
        <v>5.6968746315993579</v>
      </c>
      <c r="D124" s="14">
        <f t="shared" si="55"/>
        <v>7.0025409301470756</v>
      </c>
      <c r="E124" s="14">
        <f t="shared" si="55"/>
        <v>7.3037476489431068</v>
      </c>
      <c r="F124" s="14">
        <f t="shared" si="55"/>
        <v>7.3645079572230889</v>
      </c>
      <c r="G124" s="14">
        <f t="shared" si="55"/>
        <v>7.3037476489431068</v>
      </c>
      <c r="H124" s="14">
        <f t="shared" si="55"/>
        <v>7.0025409301470765</v>
      </c>
      <c r="I124" s="14">
        <f t="shared" si="55"/>
        <v>5.6968746315993579</v>
      </c>
    </row>
    <row r="125" spans="1:9" ht="15" customHeight="1" x14ac:dyDescent="0.15">
      <c r="A125" s="13" t="s">
        <v>1</v>
      </c>
      <c r="C125" s="14">
        <f t="shared" si="53"/>
        <v>5.5806215610416681</v>
      </c>
      <c r="D125" s="14">
        <f t="shared" si="55"/>
        <v>6.9089706922402714</v>
      </c>
      <c r="E125" s="14">
        <f t="shared" si="55"/>
        <v>7.2366515457525811</v>
      </c>
      <c r="F125" s="14">
        <f t="shared" si="55"/>
        <v>7.3037476489431068</v>
      </c>
      <c r="G125" s="14">
        <f t="shared" si="55"/>
        <v>7.2366515457525802</v>
      </c>
      <c r="H125" s="14">
        <f t="shared" si="55"/>
        <v>6.9089706922402714</v>
      </c>
      <c r="I125" s="14">
        <f t="shared" si="55"/>
        <v>5.580621561041669</v>
      </c>
    </row>
    <row r="126" spans="1:9" ht="15" customHeight="1" x14ac:dyDescent="0.15">
      <c r="A126" s="1">
        <f>COUNTIF(B121:J127,"&gt;1")</f>
        <v>49</v>
      </c>
      <c r="C126" s="14">
        <f t="shared" si="53"/>
        <v>5.0617110006753148</v>
      </c>
      <c r="D126" s="14">
        <f t="shared" si="55"/>
        <v>6.5003462600196631</v>
      </c>
      <c r="E126" s="14">
        <f t="shared" si="55"/>
        <v>6.9089706922402714</v>
      </c>
      <c r="F126" s="14">
        <f t="shared" si="55"/>
        <v>7.0025409301470765</v>
      </c>
      <c r="G126" s="14">
        <f t="shared" si="55"/>
        <v>6.9089706922402714</v>
      </c>
      <c r="H126" s="14">
        <f t="shared" si="55"/>
        <v>6.5003462600196622</v>
      </c>
      <c r="I126" s="14">
        <f t="shared" si="55"/>
        <v>5.0617110006753139</v>
      </c>
    </row>
    <row r="127" spans="1:9" ht="15" customHeight="1" x14ac:dyDescent="0.15">
      <c r="C127" s="14">
        <f t="shared" si="53"/>
        <v>3.4992531310023938</v>
      </c>
      <c r="D127" s="14">
        <f t="shared" ref="D127:I127" si="56">D119+($D$4+$D$5*D119)*D119-($F$4+$F$5*D119)*D119+(1/8)*($F$4+$F$5*C118)*C118+(1/8)*($F$4+$F$5*D118)*D118+(1/8)*($F$4+$F$5*E118)*E118+(1/8)*($F$4+$F$5*C119)*C119+(1/8)*($F$4+$F$5*E119)*E119+(1/8)*($F$4+$F$5*C120)*C120+(1/8)*($F$4+$F$5*D120)*D120+(1/8)*($F$4+$F$5*E120)*E120</f>
        <v>5.0617110006753139</v>
      </c>
      <c r="E127" s="14">
        <f t="shared" si="56"/>
        <v>5.580621561041669</v>
      </c>
      <c r="F127" s="14">
        <f t="shared" si="56"/>
        <v>5.6968746315993579</v>
      </c>
      <c r="G127" s="14">
        <f t="shared" si="56"/>
        <v>5.580621561041669</v>
      </c>
      <c r="H127" s="14">
        <f t="shared" si="56"/>
        <v>5.0617110006753139</v>
      </c>
      <c r="I127" s="14">
        <f t="shared" si="56"/>
        <v>3.4992531310023942</v>
      </c>
    </row>
    <row r="129" spans="1:9" ht="15" customHeight="1" x14ac:dyDescent="0.15">
      <c r="A129" s="13" t="s">
        <v>0</v>
      </c>
      <c r="C129" s="14">
        <f t="shared" ref="C129:C135" si="57">C121+($D$4+$D$5*C121)*C121-($F$4+$F$5*C121)*C121+(1/8)*($F$4+$F$5*B120)*B120+(1/8)*($F$4+$F$5*C120)*C120+(1/8)*($F$4+$F$5*D120)*D120+(1/8)*($F$4+$F$5*B121)*B121+(1/8)*($F$4+$F$5*D121)*D121+(1/8)*($F$4+$F$5*B122)*B122+(1/8)*($F$4+$F$5*C122)*C122+(1/8)*($F$4+$F$5*D122)*D122</f>
        <v>4.1880169523819077</v>
      </c>
      <c r="D129" s="14">
        <f t="shared" ref="D129:I129" si="58">D121+($D$4+$D$5*D121)*D121-($F$4+$F$5*D121)*D121+(1/8)*($F$4+$F$5*C120)*C120+(1/8)*($F$4+$F$5*D120)*D120+(1/8)*($F$4+$F$5*E120)*E120+(1/8)*($F$4+$F$5*C121)*C121+(1/8)*($F$4+$F$5*E121)*E121+(1/8)*($F$4+$F$5*C122)*C122+(1/8)*($F$4+$F$5*D122)*D122+(1/8)*($F$4+$F$5*E122)*E122</f>
        <v>5.4812320981231348</v>
      </c>
      <c r="E129" s="14">
        <f t="shared" si="58"/>
        <v>5.8030900401842231</v>
      </c>
      <c r="F129" s="14">
        <f t="shared" si="58"/>
        <v>5.8679074426026876</v>
      </c>
      <c r="G129" s="14">
        <f t="shared" si="58"/>
        <v>5.8030900401842223</v>
      </c>
      <c r="H129" s="14">
        <f t="shared" si="58"/>
        <v>5.4812320981231348</v>
      </c>
      <c r="I129" s="14">
        <f t="shared" si="58"/>
        <v>4.1880169523819086</v>
      </c>
    </row>
    <row r="130" spans="1:9" ht="15" customHeight="1" x14ac:dyDescent="0.15">
      <c r="A130" s="1">
        <f>A122+1</f>
        <v>15</v>
      </c>
      <c r="C130" s="14">
        <f t="shared" si="57"/>
        <v>5.4812320981231348</v>
      </c>
      <c r="D130" s="14">
        <f t="shared" ref="D130:I134" si="59">D122+($D$4+$D$5*D122)*D122-($F$4+$F$5*D122)*D122+(1/8)*($F$4+$F$5*C121)*C121+(1/8)*($F$4+$F$5*D121)*D121+(1/8)*($F$4+$F$5*E121)*E121+(1/8)*($F$4+$F$5*C122)*C122+(1/8)*($F$4+$F$5*E122)*E122+(1/8)*($F$4+$F$5*C123)*C123+(1/8)*($F$4+$F$5*D123)*D123+(1/8)*($F$4+$F$5*E123)*E123</f>
        <v>6.7568363926318318</v>
      </c>
      <c r="E130" s="14">
        <f t="shared" si="59"/>
        <v>7.0625529595704108</v>
      </c>
      <c r="F130" s="14">
        <f t="shared" si="59"/>
        <v>7.1224384762232331</v>
      </c>
      <c r="G130" s="14">
        <f t="shared" si="59"/>
        <v>7.0625529595704091</v>
      </c>
      <c r="H130" s="14">
        <f t="shared" si="59"/>
        <v>6.75683639263183</v>
      </c>
      <c r="I130" s="14">
        <f t="shared" si="59"/>
        <v>5.4812320981231348</v>
      </c>
    </row>
    <row r="131" spans="1:9" ht="15" customHeight="1" x14ac:dyDescent="0.15">
      <c r="A131" s="13" t="s">
        <v>19</v>
      </c>
      <c r="C131" s="14">
        <f t="shared" si="57"/>
        <v>5.8030900401842231</v>
      </c>
      <c r="D131" s="14">
        <f t="shared" si="59"/>
        <v>7.0625529595704108</v>
      </c>
      <c r="E131" s="14">
        <f t="shared" si="59"/>
        <v>7.3245834008007753</v>
      </c>
      <c r="F131" s="14">
        <f t="shared" si="59"/>
        <v>7.3722495282942546</v>
      </c>
      <c r="G131" s="14">
        <f t="shared" si="59"/>
        <v>7.3245834008007735</v>
      </c>
      <c r="H131" s="14">
        <f t="shared" si="59"/>
        <v>7.06255295957041</v>
      </c>
      <c r="I131" s="14">
        <f t="shared" si="59"/>
        <v>5.8030900401842231</v>
      </c>
    </row>
    <row r="132" spans="1:9" ht="15" customHeight="1" x14ac:dyDescent="0.15">
      <c r="A132" s="15">
        <f>SUM(B129:I135)</f>
        <v>308.71888750496856</v>
      </c>
      <c r="C132" s="14">
        <f t="shared" si="57"/>
        <v>5.8679074426026885</v>
      </c>
      <c r="D132" s="14">
        <f t="shared" si="59"/>
        <v>7.1224384762232313</v>
      </c>
      <c r="E132" s="14">
        <f t="shared" si="59"/>
        <v>7.3722495282942528</v>
      </c>
      <c r="F132" s="14">
        <f t="shared" si="59"/>
        <v>7.4157579502076034</v>
      </c>
      <c r="G132" s="14">
        <f t="shared" si="59"/>
        <v>7.3722495282942528</v>
      </c>
      <c r="H132" s="14">
        <f t="shared" si="59"/>
        <v>7.1224384762232313</v>
      </c>
      <c r="I132" s="14">
        <f t="shared" si="59"/>
        <v>5.8679074426026876</v>
      </c>
    </row>
    <row r="133" spans="1:9" ht="15" customHeight="1" x14ac:dyDescent="0.15">
      <c r="A133" s="13" t="s">
        <v>1</v>
      </c>
      <c r="C133" s="14">
        <f t="shared" si="57"/>
        <v>5.8030900401842223</v>
      </c>
      <c r="D133" s="14">
        <f t="shared" si="59"/>
        <v>7.06255295957041</v>
      </c>
      <c r="E133" s="14">
        <f t="shared" si="59"/>
        <v>7.3245834008007726</v>
      </c>
      <c r="F133" s="14">
        <f t="shared" si="59"/>
        <v>7.3722495282942537</v>
      </c>
      <c r="G133" s="14">
        <f t="shared" si="59"/>
        <v>7.3245834008007753</v>
      </c>
      <c r="H133" s="14">
        <f t="shared" si="59"/>
        <v>7.0625529595704091</v>
      </c>
      <c r="I133" s="14">
        <f t="shared" si="59"/>
        <v>5.803090040184224</v>
      </c>
    </row>
    <row r="134" spans="1:9" ht="15" customHeight="1" x14ac:dyDescent="0.15">
      <c r="A134" s="1">
        <f>COUNTIF(B129:J135,"&gt;1")</f>
        <v>49</v>
      </c>
      <c r="C134" s="14">
        <f t="shared" si="57"/>
        <v>5.4812320981231348</v>
      </c>
      <c r="D134" s="14">
        <f t="shared" si="59"/>
        <v>6.75683639263183</v>
      </c>
      <c r="E134" s="14">
        <f t="shared" si="59"/>
        <v>7.0625529595704091</v>
      </c>
      <c r="F134" s="14">
        <f t="shared" si="59"/>
        <v>7.1224384762232313</v>
      </c>
      <c r="G134" s="14">
        <f t="shared" si="59"/>
        <v>7.0625529595704091</v>
      </c>
      <c r="H134" s="14">
        <f t="shared" si="59"/>
        <v>6.75683639263183</v>
      </c>
      <c r="I134" s="14">
        <f t="shared" si="59"/>
        <v>5.4812320981231348</v>
      </c>
    </row>
    <row r="135" spans="1:9" ht="15" customHeight="1" x14ac:dyDescent="0.15">
      <c r="C135" s="14">
        <f t="shared" si="57"/>
        <v>4.1880169523819086</v>
      </c>
      <c r="D135" s="14">
        <f t="shared" ref="D135:I135" si="60">D127+($D$4+$D$5*D127)*D127-($F$4+$F$5*D127)*D127+(1/8)*($F$4+$F$5*C126)*C126+(1/8)*($F$4+$F$5*D126)*D126+(1/8)*($F$4+$F$5*E126)*E126+(1/8)*($F$4+$F$5*C127)*C127+(1/8)*($F$4+$F$5*E127)*E127+(1/8)*($F$4+$F$5*C128)*C128+(1/8)*($F$4+$F$5*D128)*D128+(1/8)*($F$4+$F$5*E128)*E128</f>
        <v>5.4812320981231348</v>
      </c>
      <c r="E135" s="14">
        <f t="shared" si="60"/>
        <v>5.803090040184224</v>
      </c>
      <c r="F135" s="14">
        <f t="shared" si="60"/>
        <v>5.8679074426026876</v>
      </c>
      <c r="G135" s="14">
        <f t="shared" si="60"/>
        <v>5.803090040184224</v>
      </c>
      <c r="H135" s="14">
        <f t="shared" si="60"/>
        <v>5.4812320981231348</v>
      </c>
      <c r="I135" s="14">
        <f t="shared" si="60"/>
        <v>4.1880169523819086</v>
      </c>
    </row>
  </sheetData>
  <phoneticPr fontId="0" type="noConversion"/>
  <conditionalFormatting sqref="B16">
    <cfRule type="cellIs" dxfId="1" priority="1" stopIfTrue="1" operator="greaterThan">
      <formula>1</formula>
    </cfRule>
  </conditionalFormatting>
  <conditionalFormatting sqref="C9:I135">
    <cfRule type="cellIs" dxfId="0" priority="2" stopIfTrue="1" operator="greaterThan">
      <formula>1</formula>
    </cfRule>
  </conditionalFormatting>
  <printOptions headings="1" gridLines="1"/>
  <pageMargins left="0.75" right="0.75" top="1" bottom="1" header="0.5" footer="0.5"/>
  <pageSetup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1 Dimension</vt:lpstr>
      <vt:lpstr>2 Dimensions</vt:lpstr>
      <vt:lpstr>Edd</vt:lpstr>
      <vt:lpstr>Emin</vt:lpstr>
      <vt:lpstr>Left</vt:lpstr>
      <vt:lpstr>Nprev</vt:lpstr>
      <vt:lpstr>Rdd</vt:lpstr>
      <vt:lpstr>Right</vt:lpstr>
      <vt:lpstr>Rmax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W. Welden</dc:creator>
  <cp:lastModifiedBy>Microsoft Office User</cp:lastModifiedBy>
  <cp:lastPrinted>2000-04-22T23:32:07Z</cp:lastPrinted>
  <dcterms:created xsi:type="dcterms:W3CDTF">2000-04-04T05:55:39Z</dcterms:created>
  <dcterms:modified xsi:type="dcterms:W3CDTF">2020-06-01T17:08:06Z</dcterms:modified>
</cp:coreProperties>
</file>