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9C288577-DCA7-2A4A-95C3-D15E3A28EC92}" xr6:coauthVersionLast="45" xr6:coauthVersionMax="45" xr10:uidLastSave="{00000000-0000-0000-0000-000000000000}"/>
  <bookViews>
    <workbookView xWindow="0" yWindow="460" windowWidth="28800" windowHeight="17540"/>
  </bookViews>
  <sheets>
    <sheet name="Demographic Stochasticity" sheetId="1" r:id="rId1"/>
  </sheets>
  <definedNames>
    <definedName name="_xlnm.Print_Area" localSheetId="0">'Demographic Stochasticity'!$A$174:$M$200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H2" i="1" s="1"/>
  <c r="O4" i="1"/>
  <c r="R4" i="1"/>
  <c r="O5" i="1"/>
  <c r="R5" i="1"/>
  <c r="O6" i="1"/>
  <c r="R6" i="1"/>
  <c r="B7" i="1"/>
  <c r="C7" i="1" s="1"/>
  <c r="D7" i="1"/>
  <c r="E7" i="1" s="1"/>
  <c r="G7" i="1"/>
  <c r="H7" i="1" s="1"/>
  <c r="I7" i="1"/>
  <c r="J7" i="1" s="1"/>
  <c r="O7" i="1"/>
  <c r="R7" i="1"/>
  <c r="A8" i="1"/>
  <c r="B8" i="1"/>
  <c r="C8" i="1"/>
  <c r="D8" i="1"/>
  <c r="E8" i="1" s="1"/>
  <c r="F8" i="1"/>
  <c r="G8" i="1"/>
  <c r="H8" i="1" s="1"/>
  <c r="I8" i="1"/>
  <c r="J8" i="1" s="1"/>
  <c r="O8" i="1"/>
  <c r="R8" i="1"/>
  <c r="A9" i="1"/>
  <c r="A10" i="1" s="1"/>
  <c r="A11" i="1" s="1"/>
  <c r="A12" i="1" s="1"/>
  <c r="A13" i="1" s="1"/>
  <c r="A14" i="1" s="1"/>
  <c r="A15" i="1" s="1"/>
  <c r="A16" i="1" s="1"/>
  <c r="B9" i="1"/>
  <c r="C9" i="1" s="1"/>
  <c r="D9" i="1"/>
  <c r="E9" i="1"/>
  <c r="F9" i="1"/>
  <c r="G9" i="1"/>
  <c r="H9" i="1" s="1"/>
  <c r="I9" i="1"/>
  <c r="J9" i="1" s="1"/>
  <c r="O9" i="1"/>
  <c r="R9" i="1"/>
  <c r="B10" i="1"/>
  <c r="C10" i="1" s="1"/>
  <c r="D10" i="1"/>
  <c r="E10" i="1" s="1"/>
  <c r="F10" i="1"/>
  <c r="G10" i="1"/>
  <c r="H10" i="1" s="1"/>
  <c r="I10" i="1"/>
  <c r="J10" i="1" s="1"/>
  <c r="O10" i="1"/>
  <c r="R10" i="1"/>
  <c r="B11" i="1"/>
  <c r="C11" i="1" s="1"/>
  <c r="D11" i="1"/>
  <c r="E11" i="1" s="1"/>
  <c r="F11" i="1"/>
  <c r="G11" i="1"/>
  <c r="H11" i="1" s="1"/>
  <c r="I11" i="1"/>
  <c r="J11" i="1" s="1"/>
  <c r="O11" i="1"/>
  <c r="R11" i="1"/>
  <c r="B12" i="1"/>
  <c r="C12" i="1" s="1"/>
  <c r="D12" i="1"/>
  <c r="E12" i="1" s="1"/>
  <c r="F12" i="1"/>
  <c r="G12" i="1"/>
  <c r="H12" i="1" s="1"/>
  <c r="I12" i="1"/>
  <c r="J12" i="1" s="1"/>
  <c r="O12" i="1"/>
  <c r="R12" i="1"/>
  <c r="B13" i="1"/>
  <c r="C13" i="1"/>
  <c r="D13" i="1"/>
  <c r="E13" i="1"/>
  <c r="F13" i="1"/>
  <c r="G13" i="1"/>
  <c r="H13" i="1" s="1"/>
  <c r="I13" i="1"/>
  <c r="J13" i="1" s="1"/>
  <c r="O13" i="1"/>
  <c r="R13" i="1"/>
  <c r="B14" i="1"/>
  <c r="C14" i="1" s="1"/>
  <c r="D14" i="1"/>
  <c r="E14" i="1" s="1"/>
  <c r="F14" i="1"/>
  <c r="G14" i="1"/>
  <c r="H14" i="1" s="1"/>
  <c r="I14" i="1"/>
  <c r="J14" i="1" s="1"/>
  <c r="O14" i="1"/>
  <c r="R14" i="1"/>
  <c r="B15" i="1"/>
  <c r="C15" i="1" s="1"/>
  <c r="D15" i="1"/>
  <c r="E15" i="1" s="1"/>
  <c r="F15" i="1"/>
  <c r="G15" i="1"/>
  <c r="H15" i="1" s="1"/>
  <c r="I15" i="1"/>
  <c r="J15" i="1" s="1"/>
  <c r="O15" i="1"/>
  <c r="R15" i="1"/>
  <c r="B16" i="1"/>
  <c r="C16" i="1" s="1"/>
  <c r="D16" i="1"/>
  <c r="E16" i="1" s="1"/>
  <c r="F16" i="1"/>
  <c r="G16" i="1"/>
  <c r="H16" i="1" s="1"/>
  <c r="I16" i="1"/>
  <c r="J16" i="1" s="1"/>
  <c r="O16" i="1"/>
  <c r="R16" i="1"/>
  <c r="F17" i="1"/>
  <c r="F18" i="1" s="1"/>
  <c r="G17" i="1"/>
  <c r="H17" i="1" s="1"/>
  <c r="I17" i="1"/>
  <c r="J17" i="1" s="1"/>
  <c r="O17" i="1"/>
  <c r="R17" i="1"/>
  <c r="G18" i="1"/>
  <c r="H18" i="1" s="1"/>
  <c r="I18" i="1"/>
  <c r="J18" i="1" s="1"/>
  <c r="O18" i="1"/>
  <c r="R18" i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G19" i="1"/>
  <c r="H19" i="1" s="1"/>
  <c r="I19" i="1"/>
  <c r="J19" i="1" s="1"/>
  <c r="O19" i="1"/>
  <c r="R19" i="1"/>
  <c r="G20" i="1"/>
  <c r="H20" i="1" s="1"/>
  <c r="I20" i="1"/>
  <c r="J20" i="1" s="1"/>
  <c r="O20" i="1"/>
  <c r="R20" i="1"/>
  <c r="G21" i="1"/>
  <c r="H21" i="1" s="1"/>
  <c r="I21" i="1"/>
  <c r="J21" i="1" s="1"/>
  <c r="O21" i="1"/>
  <c r="R21" i="1"/>
  <c r="A22" i="1"/>
  <c r="G22" i="1"/>
  <c r="H22" i="1"/>
  <c r="I22" i="1"/>
  <c r="J22" i="1" s="1"/>
  <c r="O22" i="1"/>
  <c r="R22" i="1"/>
  <c r="A23" i="1"/>
  <c r="G23" i="1"/>
  <c r="H23" i="1"/>
  <c r="I23" i="1"/>
  <c r="J23" i="1" s="1"/>
  <c r="O23" i="1"/>
  <c r="R23" i="1"/>
  <c r="A24" i="1"/>
  <c r="G24" i="1"/>
  <c r="H24" i="1" s="1"/>
  <c r="I24" i="1"/>
  <c r="J24" i="1" s="1"/>
  <c r="O24" i="1"/>
  <c r="R24" i="1"/>
  <c r="A25" i="1"/>
  <c r="G25" i="1"/>
  <c r="H25" i="1" s="1"/>
  <c r="I25" i="1"/>
  <c r="J25" i="1" s="1"/>
  <c r="O25" i="1"/>
  <c r="R25" i="1"/>
  <c r="A26" i="1"/>
  <c r="G26" i="1"/>
  <c r="H26" i="1"/>
  <c r="I26" i="1"/>
  <c r="J26" i="1" s="1"/>
  <c r="O26" i="1"/>
  <c r="R26" i="1"/>
  <c r="A27" i="1"/>
  <c r="G27" i="1"/>
  <c r="H27" i="1"/>
  <c r="I27" i="1"/>
  <c r="J27" i="1" s="1"/>
  <c r="O27" i="1"/>
  <c r="R27" i="1"/>
  <c r="A28" i="1"/>
  <c r="G28" i="1"/>
  <c r="H28" i="1" s="1"/>
  <c r="I28" i="1"/>
  <c r="J28" i="1" s="1"/>
  <c r="O28" i="1"/>
  <c r="R28" i="1"/>
  <c r="A29" i="1"/>
  <c r="G29" i="1"/>
  <c r="H29" i="1" s="1"/>
  <c r="I29" i="1"/>
  <c r="J29" i="1" s="1"/>
  <c r="O29" i="1"/>
  <c r="R29" i="1"/>
  <c r="A30" i="1"/>
  <c r="G30" i="1"/>
  <c r="H30" i="1"/>
  <c r="I30" i="1"/>
  <c r="J30" i="1" s="1"/>
  <c r="O30" i="1"/>
  <c r="R30" i="1"/>
  <c r="A31" i="1"/>
  <c r="G31" i="1"/>
  <c r="H31" i="1"/>
  <c r="I31" i="1"/>
  <c r="J31" i="1" s="1"/>
  <c r="O31" i="1"/>
  <c r="R31" i="1"/>
  <c r="A32" i="1"/>
  <c r="G32" i="1"/>
  <c r="H32" i="1" s="1"/>
  <c r="I32" i="1"/>
  <c r="J32" i="1" s="1"/>
  <c r="O32" i="1"/>
  <c r="R32" i="1"/>
  <c r="A33" i="1"/>
  <c r="G33" i="1"/>
  <c r="H33" i="1" s="1"/>
  <c r="I33" i="1"/>
  <c r="J33" i="1" s="1"/>
  <c r="O33" i="1"/>
  <c r="R33" i="1"/>
  <c r="A34" i="1"/>
  <c r="G34" i="1"/>
  <c r="H34" i="1"/>
  <c r="I34" i="1"/>
  <c r="J34" i="1" s="1"/>
  <c r="O34" i="1"/>
  <c r="R34" i="1"/>
  <c r="A35" i="1"/>
  <c r="G35" i="1"/>
  <c r="H35" i="1"/>
  <c r="I35" i="1"/>
  <c r="J35" i="1" s="1"/>
  <c r="O35" i="1"/>
  <c r="R35" i="1"/>
  <c r="A36" i="1"/>
  <c r="G36" i="1"/>
  <c r="H36" i="1" s="1"/>
  <c r="I36" i="1"/>
  <c r="J36" i="1" s="1"/>
  <c r="O36" i="1"/>
  <c r="R36" i="1"/>
  <c r="A37" i="1"/>
  <c r="G37" i="1"/>
  <c r="H37" i="1" s="1"/>
  <c r="I37" i="1"/>
  <c r="J37" i="1" s="1"/>
  <c r="O37" i="1"/>
  <c r="R37" i="1"/>
  <c r="A38" i="1"/>
  <c r="G38" i="1"/>
  <c r="H38" i="1"/>
  <c r="I38" i="1"/>
  <c r="J38" i="1" s="1"/>
  <c r="O38" i="1"/>
  <c r="R38" i="1"/>
  <c r="A39" i="1"/>
  <c r="G39" i="1"/>
  <c r="H39" i="1"/>
  <c r="I39" i="1"/>
  <c r="J39" i="1" s="1"/>
  <c r="O39" i="1"/>
  <c r="R39" i="1"/>
  <c r="A40" i="1"/>
  <c r="G40" i="1"/>
  <c r="H40" i="1" s="1"/>
  <c r="I40" i="1"/>
  <c r="J40" i="1" s="1"/>
  <c r="O40" i="1"/>
  <c r="R40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G41" i="1"/>
  <c r="H41" i="1" s="1"/>
  <c r="I41" i="1"/>
  <c r="J41" i="1" s="1"/>
  <c r="O41" i="1"/>
  <c r="R41" i="1"/>
  <c r="G42" i="1"/>
  <c r="H42" i="1" s="1"/>
  <c r="I42" i="1"/>
  <c r="J42" i="1" s="1"/>
  <c r="O42" i="1"/>
  <c r="R42" i="1"/>
  <c r="G43" i="1"/>
  <c r="H43" i="1" s="1"/>
  <c r="I43" i="1"/>
  <c r="J43" i="1" s="1"/>
  <c r="O43" i="1"/>
  <c r="R43" i="1"/>
  <c r="G44" i="1"/>
  <c r="H44" i="1" s="1"/>
  <c r="I44" i="1"/>
  <c r="J44" i="1" s="1"/>
  <c r="O44" i="1"/>
  <c r="R44" i="1"/>
  <c r="G45" i="1"/>
  <c r="H45" i="1" s="1"/>
  <c r="I45" i="1"/>
  <c r="J45" i="1" s="1"/>
  <c r="O45" i="1"/>
  <c r="R45" i="1"/>
  <c r="G46" i="1"/>
  <c r="H46" i="1" s="1"/>
  <c r="I46" i="1"/>
  <c r="J46" i="1" s="1"/>
  <c r="O46" i="1"/>
  <c r="R46" i="1"/>
  <c r="G47" i="1"/>
  <c r="H47" i="1" s="1"/>
  <c r="I47" i="1"/>
  <c r="J47" i="1" s="1"/>
  <c r="O47" i="1"/>
  <c r="R47" i="1"/>
  <c r="G48" i="1"/>
  <c r="H48" i="1" s="1"/>
  <c r="I48" i="1"/>
  <c r="J48" i="1" s="1"/>
  <c r="O48" i="1"/>
  <c r="R48" i="1"/>
  <c r="G49" i="1"/>
  <c r="H49" i="1" s="1"/>
  <c r="I49" i="1"/>
  <c r="J49" i="1" s="1"/>
  <c r="O49" i="1"/>
  <c r="R49" i="1"/>
  <c r="G50" i="1"/>
  <c r="H50" i="1" s="1"/>
  <c r="I50" i="1"/>
  <c r="J50" i="1" s="1"/>
  <c r="O50" i="1"/>
  <c r="R50" i="1"/>
  <c r="G51" i="1"/>
  <c r="H51" i="1" s="1"/>
  <c r="I51" i="1"/>
  <c r="J51" i="1" s="1"/>
  <c r="O51" i="1"/>
  <c r="R51" i="1"/>
  <c r="G52" i="1"/>
  <c r="H52" i="1" s="1"/>
  <c r="I52" i="1"/>
  <c r="J52" i="1" s="1"/>
  <c r="O52" i="1"/>
  <c r="R52" i="1"/>
  <c r="G53" i="1"/>
  <c r="H53" i="1" s="1"/>
  <c r="I53" i="1"/>
  <c r="J53" i="1" s="1"/>
  <c r="O53" i="1"/>
  <c r="R53" i="1"/>
  <c r="G54" i="1"/>
  <c r="H54" i="1" s="1"/>
  <c r="I54" i="1"/>
  <c r="J54" i="1" s="1"/>
  <c r="O54" i="1"/>
  <c r="R54" i="1"/>
  <c r="G55" i="1"/>
  <c r="H55" i="1" s="1"/>
  <c r="I55" i="1"/>
  <c r="J55" i="1" s="1"/>
  <c r="O55" i="1"/>
  <c r="R55" i="1"/>
  <c r="G56" i="1"/>
  <c r="H56" i="1" s="1"/>
  <c r="I56" i="1"/>
  <c r="J56" i="1" s="1"/>
  <c r="O56" i="1"/>
  <c r="R56" i="1"/>
  <c r="G57" i="1"/>
  <c r="H57" i="1" s="1"/>
  <c r="I57" i="1"/>
  <c r="J57" i="1" s="1"/>
  <c r="O57" i="1"/>
  <c r="R57" i="1"/>
  <c r="G58" i="1"/>
  <c r="H58" i="1" s="1"/>
  <c r="I58" i="1"/>
  <c r="J58" i="1" s="1"/>
  <c r="O58" i="1"/>
  <c r="R58" i="1"/>
  <c r="G59" i="1"/>
  <c r="H59" i="1" s="1"/>
  <c r="I59" i="1"/>
  <c r="J59" i="1" s="1"/>
  <c r="O59" i="1"/>
  <c r="R59" i="1"/>
  <c r="G60" i="1"/>
  <c r="H60" i="1" s="1"/>
  <c r="I60" i="1"/>
  <c r="J60" i="1" s="1"/>
  <c r="O60" i="1"/>
  <c r="R60" i="1"/>
  <c r="G61" i="1"/>
  <c r="H61" i="1" s="1"/>
  <c r="I61" i="1"/>
  <c r="J61" i="1" s="1"/>
  <c r="O61" i="1"/>
  <c r="R61" i="1"/>
  <c r="G62" i="1"/>
  <c r="H62" i="1" s="1"/>
  <c r="I62" i="1"/>
  <c r="J62" i="1" s="1"/>
  <c r="O62" i="1"/>
  <c r="R62" i="1"/>
  <c r="G63" i="1"/>
  <c r="H63" i="1" s="1"/>
  <c r="I63" i="1"/>
  <c r="J63" i="1" s="1"/>
  <c r="O63" i="1"/>
  <c r="R63" i="1"/>
  <c r="G64" i="1"/>
  <c r="H64" i="1" s="1"/>
  <c r="I64" i="1"/>
  <c r="J64" i="1" s="1"/>
  <c r="O64" i="1"/>
  <c r="R64" i="1"/>
  <c r="G65" i="1"/>
  <c r="H65" i="1" s="1"/>
  <c r="I65" i="1"/>
  <c r="J65" i="1" s="1"/>
  <c r="O65" i="1"/>
  <c r="R65" i="1"/>
  <c r="G66" i="1"/>
  <c r="H66" i="1" s="1"/>
  <c r="I66" i="1"/>
  <c r="J66" i="1" s="1"/>
  <c r="O66" i="1"/>
  <c r="R66" i="1"/>
  <c r="G67" i="1"/>
  <c r="H67" i="1" s="1"/>
  <c r="I67" i="1"/>
  <c r="J67" i="1" s="1"/>
  <c r="O67" i="1"/>
  <c r="R67" i="1"/>
  <c r="G68" i="1"/>
  <c r="H68" i="1" s="1"/>
  <c r="I68" i="1"/>
  <c r="J68" i="1" s="1"/>
  <c r="O68" i="1"/>
  <c r="R68" i="1"/>
  <c r="G69" i="1"/>
  <c r="H69" i="1" s="1"/>
  <c r="I69" i="1"/>
  <c r="J69" i="1" s="1"/>
  <c r="O69" i="1"/>
  <c r="R69" i="1"/>
  <c r="G70" i="1"/>
  <c r="H70" i="1" s="1"/>
  <c r="I70" i="1"/>
  <c r="J70" i="1" s="1"/>
  <c r="O70" i="1"/>
  <c r="R70" i="1"/>
  <c r="G71" i="1"/>
  <c r="H71" i="1" s="1"/>
  <c r="I71" i="1"/>
  <c r="J71" i="1" s="1"/>
  <c r="O71" i="1"/>
  <c r="R71" i="1"/>
  <c r="G72" i="1"/>
  <c r="H72" i="1" s="1"/>
  <c r="I72" i="1"/>
  <c r="J72" i="1" s="1"/>
  <c r="O72" i="1"/>
  <c r="O104" i="1" s="1"/>
  <c r="R72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G73" i="1"/>
  <c r="H73" i="1" s="1"/>
  <c r="I73" i="1"/>
  <c r="J73" i="1" s="1"/>
  <c r="O73" i="1"/>
  <c r="R73" i="1"/>
  <c r="G74" i="1"/>
  <c r="H74" i="1" s="1"/>
  <c r="I74" i="1"/>
  <c r="J74" i="1" s="1"/>
  <c r="O74" i="1"/>
  <c r="R74" i="1"/>
  <c r="G75" i="1"/>
  <c r="H75" i="1" s="1"/>
  <c r="I75" i="1"/>
  <c r="J75" i="1" s="1"/>
  <c r="O75" i="1"/>
  <c r="R75" i="1"/>
  <c r="G76" i="1"/>
  <c r="H76" i="1" s="1"/>
  <c r="I76" i="1"/>
  <c r="J76" i="1" s="1"/>
  <c r="O76" i="1"/>
  <c r="R76" i="1"/>
  <c r="G77" i="1"/>
  <c r="H77" i="1" s="1"/>
  <c r="I77" i="1"/>
  <c r="J77" i="1" s="1"/>
  <c r="O77" i="1"/>
  <c r="R77" i="1"/>
  <c r="G78" i="1"/>
  <c r="H78" i="1" s="1"/>
  <c r="I78" i="1"/>
  <c r="J78" i="1" s="1"/>
  <c r="O78" i="1"/>
  <c r="R78" i="1"/>
  <c r="G79" i="1"/>
  <c r="H79" i="1" s="1"/>
  <c r="I79" i="1"/>
  <c r="J79" i="1" s="1"/>
  <c r="O79" i="1"/>
  <c r="R79" i="1"/>
  <c r="G80" i="1"/>
  <c r="H80" i="1" s="1"/>
  <c r="I80" i="1"/>
  <c r="J80" i="1" s="1"/>
  <c r="O80" i="1"/>
  <c r="R80" i="1"/>
  <c r="G81" i="1"/>
  <c r="H81" i="1" s="1"/>
  <c r="I81" i="1"/>
  <c r="J81" i="1" s="1"/>
  <c r="O81" i="1"/>
  <c r="R81" i="1"/>
  <c r="G82" i="1"/>
  <c r="H82" i="1" s="1"/>
  <c r="I82" i="1"/>
  <c r="J82" i="1" s="1"/>
  <c r="O82" i="1"/>
  <c r="R82" i="1"/>
  <c r="G83" i="1"/>
  <c r="H83" i="1" s="1"/>
  <c r="I83" i="1"/>
  <c r="J83" i="1" s="1"/>
  <c r="O83" i="1"/>
  <c r="R83" i="1"/>
  <c r="G84" i="1"/>
  <c r="H84" i="1" s="1"/>
  <c r="I84" i="1"/>
  <c r="J84" i="1" s="1"/>
  <c r="O84" i="1"/>
  <c r="R84" i="1"/>
  <c r="G85" i="1"/>
  <c r="H85" i="1" s="1"/>
  <c r="I85" i="1"/>
  <c r="J85" i="1" s="1"/>
  <c r="O85" i="1"/>
  <c r="R85" i="1"/>
  <c r="G86" i="1"/>
  <c r="H86" i="1" s="1"/>
  <c r="I86" i="1"/>
  <c r="J86" i="1" s="1"/>
  <c r="O86" i="1"/>
  <c r="R86" i="1"/>
  <c r="G87" i="1"/>
  <c r="H87" i="1" s="1"/>
  <c r="I87" i="1"/>
  <c r="J87" i="1" s="1"/>
  <c r="O87" i="1"/>
  <c r="R87" i="1"/>
  <c r="G88" i="1"/>
  <c r="H88" i="1" s="1"/>
  <c r="I88" i="1"/>
  <c r="J88" i="1" s="1"/>
  <c r="O88" i="1"/>
  <c r="R88" i="1"/>
  <c r="G89" i="1"/>
  <c r="H89" i="1" s="1"/>
  <c r="I89" i="1"/>
  <c r="J89" i="1" s="1"/>
  <c r="O89" i="1"/>
  <c r="R89" i="1"/>
  <c r="G90" i="1"/>
  <c r="H90" i="1" s="1"/>
  <c r="I90" i="1"/>
  <c r="J90" i="1" s="1"/>
  <c r="O90" i="1"/>
  <c r="R90" i="1"/>
  <c r="G91" i="1"/>
  <c r="H91" i="1" s="1"/>
  <c r="I91" i="1"/>
  <c r="J91" i="1" s="1"/>
  <c r="O91" i="1"/>
  <c r="R91" i="1"/>
  <c r="G92" i="1"/>
  <c r="H92" i="1" s="1"/>
  <c r="I92" i="1"/>
  <c r="J92" i="1" s="1"/>
  <c r="O92" i="1"/>
  <c r="R92" i="1"/>
  <c r="G93" i="1"/>
  <c r="H93" i="1" s="1"/>
  <c r="I93" i="1"/>
  <c r="J93" i="1" s="1"/>
  <c r="O93" i="1"/>
  <c r="R93" i="1"/>
  <c r="G94" i="1"/>
  <c r="H94" i="1" s="1"/>
  <c r="I94" i="1"/>
  <c r="J94" i="1" s="1"/>
  <c r="O94" i="1"/>
  <c r="R94" i="1"/>
  <c r="G95" i="1"/>
  <c r="H95" i="1" s="1"/>
  <c r="I95" i="1"/>
  <c r="J95" i="1" s="1"/>
  <c r="O95" i="1"/>
  <c r="R95" i="1"/>
  <c r="G96" i="1"/>
  <c r="H96" i="1" s="1"/>
  <c r="I96" i="1"/>
  <c r="J96" i="1" s="1"/>
  <c r="O96" i="1"/>
  <c r="R96" i="1"/>
  <c r="G97" i="1"/>
  <c r="H97" i="1" s="1"/>
  <c r="I97" i="1"/>
  <c r="J97" i="1" s="1"/>
  <c r="O97" i="1"/>
  <c r="R97" i="1"/>
  <c r="G98" i="1"/>
  <c r="H98" i="1" s="1"/>
  <c r="I98" i="1"/>
  <c r="J98" i="1" s="1"/>
  <c r="O98" i="1"/>
  <c r="R98" i="1"/>
  <c r="G99" i="1"/>
  <c r="H99" i="1" s="1"/>
  <c r="I99" i="1"/>
  <c r="J99" i="1" s="1"/>
  <c r="O99" i="1"/>
  <c r="R99" i="1"/>
  <c r="G100" i="1"/>
  <c r="H100" i="1" s="1"/>
  <c r="I100" i="1"/>
  <c r="J100" i="1" s="1"/>
  <c r="O100" i="1"/>
  <c r="R100" i="1"/>
  <c r="G101" i="1"/>
  <c r="H101" i="1" s="1"/>
  <c r="I101" i="1"/>
  <c r="J101" i="1" s="1"/>
  <c r="O101" i="1"/>
  <c r="R101" i="1"/>
  <c r="G102" i="1"/>
  <c r="H102" i="1" s="1"/>
  <c r="I102" i="1"/>
  <c r="J102" i="1" s="1"/>
  <c r="O102" i="1"/>
  <c r="R102" i="1"/>
  <c r="G103" i="1"/>
  <c r="H103" i="1" s="1"/>
  <c r="I103" i="1"/>
  <c r="J103" i="1" s="1"/>
  <c r="O103" i="1"/>
  <c r="R103" i="1"/>
  <c r="G104" i="1"/>
  <c r="H104" i="1" s="1"/>
  <c r="I104" i="1"/>
  <c r="J104" i="1" s="1"/>
  <c r="M104" i="1"/>
  <c r="N104" i="1"/>
  <c r="P104" i="1"/>
  <c r="Q104" i="1"/>
  <c r="R104" i="1"/>
  <c r="G105" i="1"/>
  <c r="H105" i="1" s="1"/>
  <c r="I105" i="1"/>
  <c r="J105" i="1" s="1"/>
  <c r="M105" i="1"/>
  <c r="N105" i="1"/>
  <c r="P105" i="1"/>
  <c r="Q105" i="1"/>
  <c r="R105" i="1"/>
  <c r="G106" i="1"/>
  <c r="H106" i="1" s="1"/>
  <c r="I106" i="1"/>
  <c r="J106" i="1" s="1"/>
  <c r="M106" i="1"/>
  <c r="N106" i="1"/>
  <c r="P106" i="1"/>
  <c r="Q106" i="1"/>
  <c r="R106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7" i="1"/>
  <c r="D177" i="1"/>
  <c r="F177" i="1" a="1"/>
  <c r="F177" i="1" s="1"/>
  <c r="H177" i="1" a="1"/>
  <c r="H177" i="1" s="1"/>
  <c r="B178" i="1"/>
  <c r="D178" i="1"/>
  <c r="H178" i="1"/>
  <c r="B179" i="1"/>
  <c r="D179" i="1"/>
  <c r="H179" i="1"/>
  <c r="K179" i="1"/>
  <c r="B180" i="1"/>
  <c r="D180" i="1"/>
  <c r="F180" i="1"/>
  <c r="H180" i="1"/>
  <c r="K180" i="1"/>
  <c r="B181" i="1"/>
  <c r="D181" i="1"/>
  <c r="F181" i="1"/>
  <c r="H181" i="1"/>
  <c r="K181" i="1"/>
  <c r="B182" i="1"/>
  <c r="D182" i="1"/>
  <c r="F182" i="1"/>
  <c r="H182" i="1"/>
  <c r="K182" i="1"/>
  <c r="B183" i="1"/>
  <c r="D183" i="1"/>
  <c r="F183" i="1"/>
  <c r="H183" i="1"/>
  <c r="K183" i="1"/>
  <c r="B184" i="1"/>
  <c r="D184" i="1"/>
  <c r="F184" i="1"/>
  <c r="H184" i="1"/>
  <c r="K184" i="1"/>
  <c r="B185" i="1"/>
  <c r="D185" i="1"/>
  <c r="F185" i="1"/>
  <c r="H185" i="1"/>
  <c r="K185" i="1"/>
  <c r="B186" i="1"/>
  <c r="D186" i="1"/>
  <c r="F186" i="1"/>
  <c r="H186" i="1"/>
  <c r="K186" i="1"/>
  <c r="B187" i="1"/>
  <c r="D187" i="1"/>
  <c r="F187" i="1"/>
  <c r="H187" i="1"/>
  <c r="K187" i="1"/>
  <c r="K188" i="1"/>
  <c r="K189" i="1"/>
  <c r="C17" i="1" l="1"/>
  <c r="J107" i="1"/>
  <c r="H107" i="1"/>
  <c r="F179" i="1"/>
  <c r="F178" i="1"/>
  <c r="O105" i="1"/>
  <c r="O106" i="1" s="1"/>
  <c r="E17" i="1"/>
  <c r="H3" i="1"/>
</calcChain>
</file>

<file path=xl/sharedStrings.xml><?xml version="1.0" encoding="utf-8"?>
<sst xmlns="http://schemas.openxmlformats.org/spreadsheetml/2006/main" count="61" uniqueCount="35">
  <si>
    <t>Trial</t>
  </si>
  <si>
    <t>Population 1</t>
  </si>
  <si>
    <t># survivors</t>
  </si>
  <si>
    <t>BINOMIAL DISTRIBUTION</t>
  </si>
  <si>
    <t>Probability</t>
  </si>
  <si>
    <t xml:space="preserve">   </t>
  </si>
  <si>
    <t>POPULATION 1</t>
  </si>
  <si>
    <t>POPULATION 2</t>
  </si>
  <si>
    <t>Total</t>
  </si>
  <si>
    <t>MEAN</t>
  </si>
  <si>
    <t>STD</t>
  </si>
  <si>
    <t>CV</t>
  </si>
  <si>
    <t>Individual</t>
  </si>
  <si>
    <t>Random #</t>
  </si>
  <si>
    <t>Survive?</t>
  </si>
  <si>
    <t>Reproduce?</t>
  </si>
  <si>
    <t># Survivors</t>
  </si>
  <si>
    <t>Frequency</t>
  </si>
  <si>
    <t># births</t>
  </si>
  <si>
    <t>b+d</t>
  </si>
  <si>
    <t>r = b-d =</t>
  </si>
  <si>
    <t>Binomial</t>
  </si>
  <si>
    <t>Demographic Stochasticity</t>
  </si>
  <si>
    <r>
      <t xml:space="preserve">Birth rate = 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</si>
  <si>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 xml:space="preserve">Survival rate = </t>
    </r>
    <r>
      <rPr>
        <b/>
        <i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</si>
  <si>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 xml:space="preserve">Death rate = </t>
    </r>
    <r>
      <rPr>
        <b/>
        <i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</si>
  <si>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number</t>
  </si>
  <si>
    <t>survivors</t>
  </si>
  <si>
    <t>births</t>
  </si>
  <si>
    <t># of survivors and breeders in 150 trials for population 1</t>
  </si>
  <si>
    <r>
      <t>High birth and low survival (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= 0.9,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 0.1)</t>
    </r>
  </si>
  <si>
    <r>
      <t>Low birth and high survival (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= 0.1,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 0 .9)</t>
    </r>
  </si>
  <si>
    <r>
      <t>D</t>
    </r>
    <r>
      <rPr>
        <i/>
        <sz val="10"/>
        <rFont val="Arial"/>
        <family val="2"/>
      </rPr>
      <t>N</t>
    </r>
  </si>
  <si>
    <t># Births</t>
  </si>
  <si>
    <t># of survivors and breeders in 150 trials for population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</si>
</sst>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Symbol"/>
      <family val="1"/>
      <charset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2342498811933"/>
          <c:y val="8.6333702629821332E-2"/>
          <c:w val="0.73164264288338587"/>
          <c:h val="0.6115303936279010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'Demographic Stochasticity'!$J$179:$J$189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'Demographic Stochasticity'!$K$179:$K$189</c:f>
              <c:numCache>
                <c:formatCode>General</c:formatCode>
                <c:ptCount val="11"/>
                <c:pt idx="0">
                  <c:v>1.0485760000000014E-4</c:v>
                </c:pt>
                <c:pt idx="1">
                  <c:v>1.572864E-3</c:v>
                </c:pt>
                <c:pt idx="2">
                  <c:v>1.0616832000000007E-2</c:v>
                </c:pt>
                <c:pt idx="3">
                  <c:v>4.2467328000000006E-2</c:v>
                </c:pt>
                <c:pt idx="4">
                  <c:v>0.11147673600000005</c:v>
                </c:pt>
                <c:pt idx="5">
                  <c:v>0.20065812480000006</c:v>
                </c:pt>
                <c:pt idx="6">
                  <c:v>0.25082265600000009</c:v>
                </c:pt>
                <c:pt idx="7">
                  <c:v>0.21499084800000007</c:v>
                </c:pt>
                <c:pt idx="8">
                  <c:v>0.12093235200000005</c:v>
                </c:pt>
                <c:pt idx="9">
                  <c:v>4.0310783999999981E-2</c:v>
                </c:pt>
                <c:pt idx="10">
                  <c:v>6.0466176E-3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6-D243-A480-22B2F1BA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763424"/>
        <c:axId val="1"/>
      </c:barChart>
      <c:catAx>
        <c:axId val="17717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survivals - binomial distribution</a:t>
                </a:r>
              </a:p>
            </c:rich>
          </c:tx>
          <c:layout>
            <c:manualLayout>
              <c:xMode val="edge"/>
              <c:yMode val="edge"/>
              <c:x val="0.14706384781575593"/>
              <c:y val="0.85614255107906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4706384781575595E-2"/>
              <c:y val="0.18705635569794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1763424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Coefficient of variation in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Symbol" pitchFamily="1" charset="2"/>
                <a:cs typeface="Arial" pitchFamily="2" charset="0"/>
              </a:rPr>
              <a:t>D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 N between populations with high birth and death rates vs. low birth and death rates</a:t>
            </a:r>
          </a:p>
        </c:rich>
      </c:tx>
      <c:layout>
        <c:manualLayout>
          <c:xMode val="edge"/>
          <c:yMode val="edge"/>
          <c:x val="0.1154826483889525"/>
          <c:y val="3.773707946899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8173514310857"/>
          <c:y val="0.31133090561922511"/>
          <c:w val="0.82312100447444869"/>
          <c:h val="0.44341068376071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high b and d</c:v>
              </c:pt>
              <c:pt idx="1">
                <c:v> low b and d</c:v>
              </c:pt>
            </c:strLit>
          </c:cat>
          <c:val>
            <c:numRef>
              <c:f>('Demographic Stochasticity'!$O$106,'Demographic Stochasticity'!$R$106)</c:f>
              <c:numCache>
                <c:formatCode>0.00</c:formatCode>
                <c:ptCount val="2"/>
                <c:pt idx="0">
                  <c:v>4.6828387488628467</c:v>
                </c:pt>
                <c:pt idx="1">
                  <c:v>4.3199213316647738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E-1840-9BE6-9CF7DB17B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850160"/>
        <c:axId val="1"/>
      </c:barChart>
      <c:catAx>
        <c:axId val="179285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absolute rates</a:t>
                </a:r>
              </a:p>
            </c:rich>
          </c:tx>
          <c:layout>
            <c:manualLayout>
              <c:xMode val="edge"/>
              <c:yMode val="edge"/>
              <c:x val="0.4693018264317006"/>
              <c:y val="0.86323569285330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CV</a:t>
                </a:r>
              </a:p>
            </c:rich>
          </c:tx>
          <c:layout>
            <c:manualLayout>
              <c:xMode val="edge"/>
              <c:yMode val="edge"/>
              <c:x val="3.1942009128859201E-2"/>
              <c:y val="0.4905820330969607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285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3956086581039"/>
          <c:y val="0.19697623950374304"/>
          <c:w val="0.81484171568518249"/>
          <c:h val="0.5505233360489229"/>
        </c:manualLayout>
      </c:layout>
      <c:barChart>
        <c:barDir val="col"/>
        <c:grouping val="clustered"/>
        <c:varyColors val="0"/>
        <c:ser>
          <c:idx val="1"/>
          <c:order val="0"/>
          <c:tx>
            <c:v># Survivors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'Demographic Stochasticity'!$A$177:$A$187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'Demographic Stochasticity'!$B$177:$B$187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21</c:v>
                </c:pt>
                <c:pt idx="5">
                  <c:v>25</c:v>
                </c:pt>
                <c:pt idx="6">
                  <c:v>47</c:v>
                </c:pt>
                <c:pt idx="7">
                  <c:v>26</c:v>
                </c:pt>
                <c:pt idx="8">
                  <c:v>17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5-B94B-9A01-F879C0C8D4E5}"/>
            </c:ext>
          </c:extLst>
        </c:ser>
        <c:ser>
          <c:idx val="2"/>
          <c:order val="1"/>
          <c:tx>
            <c:v># Breeders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'Demographic Stochasticity'!$A$177:$A$187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'Demographic Stochasticity'!$D$177:$D$187</c:f>
              <c:numCache>
                <c:formatCode>General</c:formatCode>
                <c:ptCount val="11"/>
                <c:pt idx="0">
                  <c:v>20</c:v>
                </c:pt>
                <c:pt idx="1">
                  <c:v>36</c:v>
                </c:pt>
                <c:pt idx="2">
                  <c:v>43</c:v>
                </c:pt>
                <c:pt idx="3">
                  <c:v>36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5-B94B-9A01-F879C0C8D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737120"/>
        <c:axId val="1"/>
      </c:barChart>
      <c:catAx>
        <c:axId val="179473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survivors or breeders, population 1</a:t>
                </a:r>
              </a:p>
            </c:rich>
          </c:tx>
          <c:layout>
            <c:manualLayout>
              <c:xMode val="edge"/>
              <c:yMode val="edge"/>
              <c:x val="0.24692173202581288"/>
              <c:y val="0.85861437732400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0124781454194597E-2"/>
              <c:y val="0.34849642373739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737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46911968904201"/>
          <c:y val="3.535470965451798E-2"/>
          <c:w val="0.37038259803871931"/>
          <c:h val="8.0810764924612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Frequency of Survivors for Population 2</a:t>
            </a:r>
          </a:p>
        </c:rich>
      </c:tx>
      <c:layout>
        <c:manualLayout>
          <c:xMode val="edge"/>
          <c:yMode val="edge"/>
          <c:x val="0.19445086397032765"/>
          <c:y val="4.0610439298358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10477736903699"/>
          <c:y val="0.24366263579014943"/>
          <c:w val="0.78397649918195589"/>
          <c:h val="0.4314859175450563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'Demographic Stochasticity'!$E$177:$E$187</c:f>
              <c:numCache>
                <c:formatCode>General</c:formatCode>
                <c:ptCount val="11"/>
                <c:pt idx="0">
                  <c:v>44</c:v>
                </c:pt>
                <c:pt idx="1">
                  <c:v>47</c:v>
                </c:pt>
                <c:pt idx="2">
                  <c:v>50</c:v>
                </c:pt>
                <c:pt idx="3">
                  <c:v>53</c:v>
                </c:pt>
                <c:pt idx="4">
                  <c:v>56</c:v>
                </c:pt>
                <c:pt idx="5">
                  <c:v>59</c:v>
                </c:pt>
                <c:pt idx="6">
                  <c:v>62</c:v>
                </c:pt>
                <c:pt idx="7">
                  <c:v>65</c:v>
                </c:pt>
                <c:pt idx="8">
                  <c:v>68</c:v>
                </c:pt>
                <c:pt idx="9">
                  <c:v>71</c:v>
                </c:pt>
                <c:pt idx="10">
                  <c:v>74</c:v>
                </c:pt>
              </c:numCache>
            </c:numRef>
          </c:cat>
          <c:val>
            <c:numRef>
              <c:f>'Demographic Stochasticity'!$F$177:$F$187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13</c:v>
                </c:pt>
                <c:pt idx="4">
                  <c:v>15</c:v>
                </c:pt>
                <c:pt idx="5">
                  <c:v>39</c:v>
                </c:pt>
                <c:pt idx="6">
                  <c:v>36</c:v>
                </c:pt>
                <c:pt idx="7">
                  <c:v>24</c:v>
                </c:pt>
                <c:pt idx="8">
                  <c:v>13</c:v>
                </c:pt>
                <c:pt idx="9">
                  <c:v>7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C-654B-B3B8-6E6EFF7CF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786560"/>
        <c:axId val="1"/>
      </c:barChart>
      <c:catAx>
        <c:axId val="17947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survivors</a:t>
                </a:r>
              </a:p>
            </c:rich>
          </c:tx>
          <c:layout>
            <c:manualLayout>
              <c:xMode val="edge"/>
              <c:yMode val="edge"/>
              <c:x val="0.38581520629033261"/>
              <c:y val="0.82743770070404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0124781454194597E-2"/>
              <c:y val="0.294425684913097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786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Frequency of Births for Population 2</a:t>
            </a:r>
          </a:p>
        </c:rich>
      </c:tx>
      <c:layout>
        <c:manualLayout>
          <c:xMode val="edge"/>
          <c:yMode val="edge"/>
          <c:x val="0.22222955882323159"/>
          <c:y val="4.10270921165768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10477736903699"/>
          <c:y val="0.24616255269946133"/>
          <c:w val="0.78397649918195589"/>
          <c:h val="0.425656080709485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'Demographic Stochasticity'!$G$177:$G$187</c:f>
              <c:numCache>
                <c:formatCode>General</c:formatCode>
                <c:ptCount val="1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cat>
          <c:val>
            <c:numRef>
              <c:f>'Demographic Stochasticity'!$H$177:$H$187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11</c:v>
                </c:pt>
                <c:pt idx="4">
                  <c:v>22</c:v>
                </c:pt>
                <c:pt idx="5">
                  <c:v>35</c:v>
                </c:pt>
                <c:pt idx="6">
                  <c:v>28</c:v>
                </c:pt>
                <c:pt idx="7">
                  <c:v>22</c:v>
                </c:pt>
                <c:pt idx="8">
                  <c:v>12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9-F044-82B2-D04E75F7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063728"/>
        <c:axId val="1"/>
      </c:barChart>
      <c:catAx>
        <c:axId val="179506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births</a:t>
                </a:r>
              </a:p>
            </c:rich>
          </c:tx>
          <c:layout>
            <c:manualLayout>
              <c:xMode val="edge"/>
              <c:yMode val="edge"/>
              <c:x val="0.41976694444388191"/>
              <c:y val="0.82567022884610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0124781454194597E-2"/>
              <c:y val="0.29231803133061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5063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Coefficient of Variation in Survivors and Births in Two Populations</a:t>
            </a:r>
          </a:p>
        </c:rich>
      </c:tx>
      <c:layout>
        <c:manualLayout>
          <c:xMode val="edge"/>
          <c:yMode val="edge"/>
          <c:x val="0.14506651756516506"/>
          <c:y val="3.5556659949426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7216911742369"/>
          <c:y val="0.311120774557478"/>
          <c:w val="0.79940910743356919"/>
          <c:h val="0.43112450188679091"/>
        </c:manualLayout>
      </c:layout>
      <c:barChart>
        <c:barDir val="col"/>
        <c:grouping val="clustered"/>
        <c:varyColors val="0"/>
        <c:ser>
          <c:idx val="0"/>
          <c:order val="0"/>
          <c:tx>
            <c:v>Population 1                   Population 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'Demographic Stochasticity'!$B$20:$E$20</c:f>
              <c:strCache>
                <c:ptCount val="4"/>
                <c:pt idx="0">
                  <c:v>survivors</c:v>
                </c:pt>
                <c:pt idx="1">
                  <c:v>births</c:v>
                </c:pt>
                <c:pt idx="2">
                  <c:v>survivors</c:v>
                </c:pt>
                <c:pt idx="3">
                  <c:v>births</c:v>
                </c:pt>
              </c:strCache>
            </c:strRef>
          </c:cat>
          <c:val>
            <c:numRef>
              <c:f>'Demographic Stochasticity'!$B$173:$E$173</c:f>
              <c:numCache>
                <c:formatCode>General</c:formatCode>
                <c:ptCount val="4"/>
                <c:pt idx="0">
                  <c:v>25.152114192610131</c:v>
                </c:pt>
                <c:pt idx="1">
                  <c:v>64.882458199660391</c:v>
                </c:pt>
                <c:pt idx="2">
                  <c:v>8.0413249693075777</c:v>
                </c:pt>
                <c:pt idx="3">
                  <c:v>19.208968116219779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B-CD4F-92C0-C74C182F1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005616"/>
        <c:axId val="1"/>
      </c:barChart>
      <c:catAx>
        <c:axId val="179500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1                        Population 2</a:t>
                </a:r>
              </a:p>
            </c:rich>
          </c:tx>
          <c:layout>
            <c:manualLayout>
              <c:xMode val="edge"/>
              <c:yMode val="edge"/>
              <c:x val="0.28395999182968484"/>
              <c:y val="0.875582751254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Coefficient of variation</a:t>
                </a:r>
              </a:p>
            </c:rich>
          </c:tx>
          <c:layout>
            <c:manualLayout>
              <c:xMode val="edge"/>
              <c:yMode val="edge"/>
              <c:x val="4.0124781454194597E-2"/>
              <c:y val="0.27111953211437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5005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101600</xdr:colOff>
      <xdr:row>178</xdr:row>
      <xdr:rowOff>12700</xdr:rowOff>
    </xdr:from>
    <xdr:to>
      <xdr:col>15</xdr:col>
      <xdr:colOff>215900</xdr:colOff>
      <xdr:row>187</xdr:row>
      <xdr:rowOff>63500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13AED75-8110-1D43-8878-3B0550BDC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584200</xdr:colOff>
      <xdr:row>71</xdr:row>
      <xdr:rowOff>101600</xdr:rowOff>
    </xdr:from>
    <xdr:to>
      <xdr:col>20</xdr:col>
      <xdr:colOff>342900</xdr:colOff>
      <xdr:row>85</xdr:row>
      <xdr:rowOff>127000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B21A6051-D288-4641-AC8D-96AA5F867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187</xdr:row>
      <xdr:rowOff>63500</xdr:rowOff>
    </xdr:from>
    <xdr:to>
      <xdr:col>4</xdr:col>
      <xdr:colOff>38100</xdr:colOff>
      <xdr:row>200</xdr:row>
      <xdr:rowOff>101600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B32173A4-96E0-7640-A751-FF23C3357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</xdr:colOff>
      <xdr:row>187</xdr:row>
      <xdr:rowOff>63500</xdr:rowOff>
    </xdr:from>
    <xdr:to>
      <xdr:col>8</xdr:col>
      <xdr:colOff>317500</xdr:colOff>
      <xdr:row>200</xdr:row>
      <xdr:rowOff>88900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F3B5CF17-4B96-8B4F-A71D-F65F28F20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101600</xdr:colOff>
      <xdr:row>200</xdr:row>
      <xdr:rowOff>127000</xdr:rowOff>
    </xdr:from>
    <xdr:to>
      <xdr:col>8</xdr:col>
      <xdr:colOff>342900</xdr:colOff>
      <xdr:row>213</xdr:row>
      <xdr:rowOff>127000</xdr:rowOff>
    </xdr:to>
    <xdr:graphicFrame macro="">
      <xdr:nvGraphicFramePr>
        <xdr:cNvPr id="1038" name="Chart 14">
          <a:extLst>
            <a:ext uri="{FF2B5EF4-FFF2-40B4-BE49-F238E27FC236}">
              <a16:creationId xmlns:a16="http://schemas.microsoft.com/office/drawing/2014/main" id="{6637D3C1-6C29-D340-962C-9D211A069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431800</xdr:colOff>
      <xdr:row>156</xdr:row>
      <xdr:rowOff>12700</xdr:rowOff>
    </xdr:from>
    <xdr:to>
      <xdr:col>10</xdr:col>
      <xdr:colOff>165100</xdr:colOff>
      <xdr:row>171</xdr:row>
      <xdr:rowOff>12700</xdr:rowOff>
    </xdr:to>
    <xdr:graphicFrame macro="">
      <xdr:nvGraphicFramePr>
        <xdr:cNvPr id="1039" name="Chart 15">
          <a:extLst>
            <a:ext uri="{FF2B5EF4-FFF2-40B4-BE49-F238E27FC236}">
              <a16:creationId xmlns:a16="http://schemas.microsoft.com/office/drawing/2014/main" id="{8F2DAA61-DB6C-C24E-A0B2-3796A3D7A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19"/>
  <sheetViews>
    <sheetView tabSelected="1" workbookViewId="0">
      <selection activeCell="D3" sqref="D3"/>
    </sheetView>
  </sheetViews>
  <sheetFormatPr baseColWidth="10" defaultColWidth="9.1640625" defaultRowHeight="15" customHeight="1" outlineLevelCol="1" x14ac:dyDescent="0.15"/>
  <cols>
    <col min="1" max="3" width="12.83203125" style="2" customWidth="1"/>
    <col min="4" max="4" width="17" style="2" customWidth="1"/>
    <col min="5" max="5" width="15" style="2" customWidth="1"/>
    <col min="6" max="6" width="12.6640625" style="2" customWidth="1" outlineLevel="1"/>
    <col min="7" max="7" width="11.6640625" style="2" customWidth="1"/>
    <col min="8" max="8" width="11.5" style="2" customWidth="1"/>
    <col min="9" max="10" width="10.83203125" style="2" customWidth="1"/>
    <col min="11" max="11" width="9.1640625" style="2"/>
    <col min="12" max="12" width="6.1640625" style="2" customWidth="1"/>
    <col min="13" max="13" width="12.6640625" style="2" customWidth="1"/>
    <col min="14" max="14" width="10.5" style="2" customWidth="1"/>
    <col min="15" max="15" width="14.5" style="2" customWidth="1"/>
    <col min="16" max="16" width="15.5" style="2" customWidth="1"/>
    <col min="17" max="18" width="11.33203125" style="2" customWidth="1"/>
    <col min="19" max="16384" width="9.1640625" style="2"/>
  </cols>
  <sheetData>
    <row r="1" spans="1:18" ht="15" customHeight="1" x14ac:dyDescent="0.15">
      <c r="A1" s="1" t="s">
        <v>22</v>
      </c>
    </row>
    <row r="2" spans="1:18" ht="15" customHeight="1" x14ac:dyDescent="0.15">
      <c r="B2" s="3" t="s">
        <v>24</v>
      </c>
      <c r="C2" s="20">
        <v>0.6</v>
      </c>
      <c r="D2" s="3" t="s">
        <v>25</v>
      </c>
      <c r="E2" s="20">
        <f>1-C2</f>
        <v>0.4</v>
      </c>
      <c r="G2" s="2" t="s">
        <v>19</v>
      </c>
      <c r="H2" s="2">
        <f>C3+E2</f>
        <v>0.60000000000000009</v>
      </c>
      <c r="M2" s="37" t="s">
        <v>30</v>
      </c>
      <c r="N2" s="37"/>
      <c r="O2" s="37"/>
      <c r="P2" s="37" t="s">
        <v>31</v>
      </c>
      <c r="Q2" s="37"/>
      <c r="R2" s="37"/>
    </row>
    <row r="3" spans="1:18" ht="15" customHeight="1" x14ac:dyDescent="0.15">
      <c r="B3" s="3" t="s">
        <v>23</v>
      </c>
      <c r="C3" s="20">
        <v>0.2</v>
      </c>
      <c r="G3" s="2" t="s">
        <v>20</v>
      </c>
      <c r="H3" s="2">
        <f>C3-E2</f>
        <v>-0.2</v>
      </c>
      <c r="L3" s="2" t="s">
        <v>0</v>
      </c>
      <c r="M3" s="5" t="s">
        <v>2</v>
      </c>
      <c r="N3" s="5" t="s">
        <v>18</v>
      </c>
      <c r="O3" s="19" t="s">
        <v>32</v>
      </c>
      <c r="P3" s="5" t="s">
        <v>2</v>
      </c>
      <c r="Q3" s="5" t="s">
        <v>18</v>
      </c>
      <c r="R3" s="19" t="s">
        <v>32</v>
      </c>
    </row>
    <row r="4" spans="1:18" ht="15" customHeight="1" thickBot="1" x14ac:dyDescent="0.2">
      <c r="L4" s="2">
        <v>1</v>
      </c>
      <c r="M4" s="7">
        <v>9</v>
      </c>
      <c r="N4" s="7">
        <v>84</v>
      </c>
      <c r="O4" s="7">
        <f t="shared" ref="O4:O68" si="0">N4-(10-M4)</f>
        <v>83</v>
      </c>
      <c r="P4" s="7">
        <v>83</v>
      </c>
      <c r="Q4" s="7">
        <v>11</v>
      </c>
      <c r="R4" s="7">
        <f>Q4-(10-P4)</f>
        <v>84</v>
      </c>
    </row>
    <row r="5" spans="1:18" ht="15" customHeight="1" thickBot="1" x14ac:dyDescent="0.2">
      <c r="A5" s="38" t="s">
        <v>6</v>
      </c>
      <c r="B5" s="39"/>
      <c r="C5" s="39"/>
      <c r="D5" s="39"/>
      <c r="E5" s="40"/>
      <c r="F5" s="43" t="s">
        <v>7</v>
      </c>
      <c r="G5" s="44"/>
      <c r="H5" s="44"/>
      <c r="I5" s="44"/>
      <c r="J5" s="45"/>
      <c r="K5" s="4" t="s">
        <v>21</v>
      </c>
      <c r="L5" s="2">
        <v>2</v>
      </c>
      <c r="M5" s="7">
        <v>6</v>
      </c>
      <c r="N5" s="7">
        <v>95</v>
      </c>
      <c r="O5" s="7">
        <f t="shared" si="0"/>
        <v>91</v>
      </c>
      <c r="P5" s="7">
        <v>87</v>
      </c>
      <c r="Q5" s="7">
        <v>9</v>
      </c>
      <c r="R5" s="7">
        <f t="shared" ref="R5:R68" si="1">Q5-(10-P5)</f>
        <v>86</v>
      </c>
    </row>
    <row r="6" spans="1:18" ht="15" customHeight="1" x14ac:dyDescent="0.15">
      <c r="A6" s="5" t="s">
        <v>12</v>
      </c>
      <c r="B6" s="5" t="s">
        <v>13</v>
      </c>
      <c r="C6" s="5" t="s">
        <v>14</v>
      </c>
      <c r="D6" s="5" t="s">
        <v>13</v>
      </c>
      <c r="E6" s="5" t="s">
        <v>15</v>
      </c>
      <c r="F6" s="13" t="s">
        <v>12</v>
      </c>
      <c r="G6" s="13" t="s">
        <v>13</v>
      </c>
      <c r="H6" s="13" t="s">
        <v>14</v>
      </c>
      <c r="I6" s="5" t="s">
        <v>13</v>
      </c>
      <c r="J6" s="5" t="s">
        <v>15</v>
      </c>
      <c r="K6" s="6"/>
      <c r="L6" s="2">
        <v>3</v>
      </c>
      <c r="M6" s="7">
        <v>9</v>
      </c>
      <c r="N6" s="7">
        <v>89</v>
      </c>
      <c r="O6" s="7">
        <f t="shared" si="0"/>
        <v>88</v>
      </c>
      <c r="P6" s="7">
        <v>91</v>
      </c>
      <c r="Q6" s="7">
        <v>9</v>
      </c>
      <c r="R6" s="7">
        <f t="shared" si="1"/>
        <v>90</v>
      </c>
    </row>
    <row r="7" spans="1:18" ht="15" customHeight="1" x14ac:dyDescent="0.15">
      <c r="A7" s="2">
        <v>1</v>
      </c>
      <c r="B7" s="7">
        <f ca="1">RAND()</f>
        <v>0.45469866805550807</v>
      </c>
      <c r="C7" s="2">
        <f ca="1">IF(B7&lt;$C$2,1,0)</f>
        <v>1</v>
      </c>
      <c r="D7" s="7">
        <f ca="1">RAND()</f>
        <v>0.89989536596539188</v>
      </c>
      <c r="E7" s="2">
        <f ca="1">IF(D7&lt;$C$3,1,0)</f>
        <v>0</v>
      </c>
      <c r="F7" s="2">
        <v>1</v>
      </c>
      <c r="G7" s="13">
        <f ca="1">RAND()</f>
        <v>0.20675116116305836</v>
      </c>
      <c r="H7" s="14">
        <f ca="1">IF(G7&lt;$C$2,1,0)</f>
        <v>1</v>
      </c>
      <c r="I7" s="2">
        <f ca="1">RAND()</f>
        <v>0.57027709136213067</v>
      </c>
      <c r="J7" s="14">
        <f ca="1">IF(I7&lt;$C$3,1,0)</f>
        <v>0</v>
      </c>
      <c r="K7" s="6"/>
      <c r="L7" s="2">
        <v>4</v>
      </c>
      <c r="M7" s="7">
        <v>14</v>
      </c>
      <c r="N7" s="7">
        <v>93</v>
      </c>
      <c r="O7" s="7">
        <f t="shared" si="0"/>
        <v>97</v>
      </c>
      <c r="P7" s="7">
        <v>86</v>
      </c>
      <c r="Q7" s="7">
        <v>10</v>
      </c>
      <c r="R7" s="7">
        <f t="shared" si="1"/>
        <v>86</v>
      </c>
    </row>
    <row r="8" spans="1:18" ht="15" customHeight="1" x14ac:dyDescent="0.15">
      <c r="A8" s="2">
        <f>A7+1</f>
        <v>2</v>
      </c>
      <c r="B8" s="7">
        <f t="shared" ref="B8:D16" ca="1" si="2">RAND()</f>
        <v>0.69153851937583677</v>
      </c>
      <c r="C8" s="2">
        <f t="shared" ref="C8:C16" ca="1" si="3">IF(B8&lt;$C$2,1,0)</f>
        <v>0</v>
      </c>
      <c r="D8" s="7">
        <f t="shared" ca="1" si="2"/>
        <v>0.2189799752513516</v>
      </c>
      <c r="E8" s="2">
        <f t="shared" ref="E8:E16" ca="1" si="4">IF(D8&lt;$C$3,1,0)</f>
        <v>0</v>
      </c>
      <c r="F8" s="2">
        <f>F7+1</f>
        <v>2</v>
      </c>
      <c r="G8" s="13">
        <f t="shared" ref="G8:G71" ca="1" si="5">RAND()</f>
        <v>0.18420819246656261</v>
      </c>
      <c r="H8" s="14">
        <f t="shared" ref="H8:H38" ca="1" si="6">IF(G8&lt;$C$2,1,0)</f>
        <v>1</v>
      </c>
      <c r="I8" s="2">
        <f t="shared" ref="I8:I71" ca="1" si="7">RAND()</f>
        <v>0.69005730791152142</v>
      </c>
      <c r="J8" s="14">
        <f t="shared" ref="J8:J71" ca="1" si="8">IF(I8&lt;$C$3,1,0)</f>
        <v>0</v>
      </c>
      <c r="K8" s="6"/>
      <c r="L8" s="2">
        <v>5</v>
      </c>
      <c r="M8" s="15">
        <v>8</v>
      </c>
      <c r="N8" s="7">
        <v>91</v>
      </c>
      <c r="O8" s="7">
        <f t="shared" si="0"/>
        <v>89</v>
      </c>
      <c r="P8" s="7">
        <v>85</v>
      </c>
      <c r="Q8" s="7">
        <v>8</v>
      </c>
      <c r="R8" s="7">
        <f t="shared" si="1"/>
        <v>83</v>
      </c>
    </row>
    <row r="9" spans="1:18" ht="15" customHeight="1" x14ac:dyDescent="0.15">
      <c r="A9" s="2">
        <f t="shared" ref="A9:A16" si="9">A8+1</f>
        <v>3</v>
      </c>
      <c r="B9" s="7">
        <f t="shared" ca="1" si="2"/>
        <v>0.56353107933161395</v>
      </c>
      <c r="C9" s="2">
        <f t="shared" ca="1" si="3"/>
        <v>1</v>
      </c>
      <c r="D9" s="7">
        <f t="shared" ca="1" si="2"/>
        <v>0.5450697793373146</v>
      </c>
      <c r="E9" s="2">
        <f t="shared" ca="1" si="4"/>
        <v>0</v>
      </c>
      <c r="F9" s="2">
        <f t="shared" ref="F9:F20" si="10">F8+1</f>
        <v>3</v>
      </c>
      <c r="G9" s="13">
        <f t="shared" ca="1" si="5"/>
        <v>0.67874683698574179</v>
      </c>
      <c r="H9" s="14">
        <f t="shared" ca="1" si="6"/>
        <v>0</v>
      </c>
      <c r="I9" s="2">
        <f t="shared" ca="1" si="7"/>
        <v>0.49579911079605121</v>
      </c>
      <c r="J9" s="14">
        <f t="shared" ca="1" si="8"/>
        <v>0</v>
      </c>
      <c r="K9" s="6"/>
      <c r="L9" s="2">
        <v>6</v>
      </c>
      <c r="M9" s="15">
        <v>9</v>
      </c>
      <c r="N9" s="7">
        <v>91</v>
      </c>
      <c r="O9" s="7">
        <f t="shared" si="0"/>
        <v>90</v>
      </c>
      <c r="P9" s="7">
        <v>90</v>
      </c>
      <c r="Q9" s="7">
        <v>6</v>
      </c>
      <c r="R9" s="7">
        <f t="shared" si="1"/>
        <v>86</v>
      </c>
    </row>
    <row r="10" spans="1:18" ht="15" customHeight="1" x14ac:dyDescent="0.15">
      <c r="A10" s="2">
        <f t="shared" si="9"/>
        <v>4</v>
      </c>
      <c r="B10" s="7">
        <f t="shared" ca="1" si="2"/>
        <v>0.48514526298363547</v>
      </c>
      <c r="C10" s="2">
        <f t="shared" ca="1" si="3"/>
        <v>1</v>
      </c>
      <c r="D10" s="7">
        <f t="shared" ca="1" si="2"/>
        <v>0.24511135444770016</v>
      </c>
      <c r="E10" s="2">
        <f t="shared" ca="1" si="4"/>
        <v>0</v>
      </c>
      <c r="F10" s="2">
        <f t="shared" si="10"/>
        <v>4</v>
      </c>
      <c r="G10" s="13">
        <f t="shared" ca="1" si="5"/>
        <v>0.22411108768354893</v>
      </c>
      <c r="H10" s="14">
        <f t="shared" ca="1" si="6"/>
        <v>1</v>
      </c>
      <c r="I10" s="2">
        <f t="shared" ca="1" si="7"/>
        <v>0.74034634420313317</v>
      </c>
      <c r="J10" s="14">
        <f t="shared" ca="1" si="8"/>
        <v>0</v>
      </c>
      <c r="K10" s="6"/>
      <c r="L10" s="2">
        <v>7</v>
      </c>
      <c r="M10" s="15">
        <v>15</v>
      </c>
      <c r="N10" s="7">
        <v>91</v>
      </c>
      <c r="O10" s="7">
        <f t="shared" si="0"/>
        <v>96</v>
      </c>
      <c r="P10" s="7">
        <v>89</v>
      </c>
      <c r="Q10" s="7">
        <v>10</v>
      </c>
      <c r="R10" s="7">
        <f t="shared" si="1"/>
        <v>89</v>
      </c>
    </row>
    <row r="11" spans="1:18" ht="15" customHeight="1" x14ac:dyDescent="0.15">
      <c r="A11" s="2">
        <f t="shared" si="9"/>
        <v>5</v>
      </c>
      <c r="B11" s="7">
        <f t="shared" ca="1" si="2"/>
        <v>0.36130078901097695</v>
      </c>
      <c r="C11" s="2">
        <f t="shared" ca="1" si="3"/>
        <v>1</v>
      </c>
      <c r="D11" s="7">
        <f t="shared" ca="1" si="2"/>
        <v>0.83542891541358022</v>
      </c>
      <c r="E11" s="2">
        <f t="shared" ca="1" si="4"/>
        <v>0</v>
      </c>
      <c r="F11" s="2">
        <f t="shared" si="10"/>
        <v>5</v>
      </c>
      <c r="G11" s="13">
        <f t="shared" ca="1" si="5"/>
        <v>0.113800936052047</v>
      </c>
      <c r="H11" s="14">
        <f t="shared" ca="1" si="6"/>
        <v>1</v>
      </c>
      <c r="I11" s="2">
        <f t="shared" ca="1" si="7"/>
        <v>0.91264080690976823</v>
      </c>
      <c r="J11" s="14">
        <f t="shared" ca="1" si="8"/>
        <v>0</v>
      </c>
      <c r="K11" s="6"/>
      <c r="L11" s="2">
        <v>8</v>
      </c>
      <c r="M11" s="15">
        <v>11</v>
      </c>
      <c r="N11" s="7">
        <v>86</v>
      </c>
      <c r="O11" s="7">
        <f t="shared" si="0"/>
        <v>87</v>
      </c>
      <c r="P11" s="7">
        <v>88</v>
      </c>
      <c r="Q11" s="7">
        <v>14</v>
      </c>
      <c r="R11" s="7">
        <f t="shared" si="1"/>
        <v>92</v>
      </c>
    </row>
    <row r="12" spans="1:18" ht="15" customHeight="1" x14ac:dyDescent="0.15">
      <c r="A12" s="2">
        <f t="shared" si="9"/>
        <v>6</v>
      </c>
      <c r="B12" s="7">
        <f t="shared" ca="1" si="2"/>
        <v>0.34695331204628521</v>
      </c>
      <c r="C12" s="2">
        <f t="shared" ca="1" si="3"/>
        <v>1</v>
      </c>
      <c r="D12" s="7">
        <f t="shared" ca="1" si="2"/>
        <v>0.60942685277410535</v>
      </c>
      <c r="E12" s="2">
        <f t="shared" ca="1" si="4"/>
        <v>0</v>
      </c>
      <c r="F12" s="2">
        <f t="shared" si="10"/>
        <v>6</v>
      </c>
      <c r="G12" s="13">
        <f t="shared" ca="1" si="5"/>
        <v>0.74669616440658471</v>
      </c>
      <c r="H12" s="14">
        <f t="shared" ca="1" si="6"/>
        <v>0</v>
      </c>
      <c r="I12" s="2">
        <f t="shared" ca="1" si="7"/>
        <v>0.13827378489954145</v>
      </c>
      <c r="J12" s="14">
        <f t="shared" ca="1" si="8"/>
        <v>1</v>
      </c>
      <c r="K12" s="6"/>
      <c r="L12" s="2">
        <v>9</v>
      </c>
      <c r="M12" s="15">
        <v>9</v>
      </c>
      <c r="N12" s="7">
        <v>88</v>
      </c>
      <c r="O12" s="7">
        <f t="shared" si="0"/>
        <v>87</v>
      </c>
      <c r="P12" s="7">
        <v>94</v>
      </c>
      <c r="Q12" s="7">
        <v>10</v>
      </c>
      <c r="R12" s="7">
        <f t="shared" si="1"/>
        <v>94</v>
      </c>
    </row>
    <row r="13" spans="1:18" ht="15" customHeight="1" x14ac:dyDescent="0.15">
      <c r="A13" s="2">
        <f t="shared" si="9"/>
        <v>7</v>
      </c>
      <c r="B13" s="7">
        <f t="shared" ca="1" si="2"/>
        <v>7.6301470113198655E-2</v>
      </c>
      <c r="C13" s="2">
        <f t="shared" ca="1" si="3"/>
        <v>1</v>
      </c>
      <c r="D13" s="7">
        <f t="shared" ca="1" si="2"/>
        <v>0.13313516341313103</v>
      </c>
      <c r="E13" s="2">
        <f t="shared" ca="1" si="4"/>
        <v>1</v>
      </c>
      <c r="F13" s="2">
        <f t="shared" si="10"/>
        <v>7</v>
      </c>
      <c r="G13" s="13">
        <f t="shared" ca="1" si="5"/>
        <v>0.61280469108251012</v>
      </c>
      <c r="H13" s="14">
        <f t="shared" ca="1" si="6"/>
        <v>0</v>
      </c>
      <c r="I13" s="2">
        <f t="shared" ca="1" si="7"/>
        <v>0.52869919139471677</v>
      </c>
      <c r="J13" s="14">
        <f t="shared" ca="1" si="8"/>
        <v>0</v>
      </c>
      <c r="K13" s="6"/>
      <c r="L13" s="2">
        <v>10</v>
      </c>
      <c r="M13" s="15">
        <v>9</v>
      </c>
      <c r="N13" s="7">
        <v>87</v>
      </c>
      <c r="O13" s="7">
        <f t="shared" si="0"/>
        <v>86</v>
      </c>
      <c r="P13" s="7">
        <v>93</v>
      </c>
      <c r="Q13" s="7">
        <v>10</v>
      </c>
      <c r="R13" s="7">
        <f t="shared" si="1"/>
        <v>93</v>
      </c>
    </row>
    <row r="14" spans="1:18" ht="15" customHeight="1" x14ac:dyDescent="0.15">
      <c r="A14" s="2">
        <f t="shared" si="9"/>
        <v>8</v>
      </c>
      <c r="B14" s="7">
        <f t="shared" ca="1" si="2"/>
        <v>0.57201736442885365</v>
      </c>
      <c r="C14" s="2">
        <f t="shared" ca="1" si="3"/>
        <v>1</v>
      </c>
      <c r="D14" s="7">
        <f t="shared" ca="1" si="2"/>
        <v>0.39105523744690629</v>
      </c>
      <c r="E14" s="2">
        <f t="shared" ca="1" si="4"/>
        <v>0</v>
      </c>
      <c r="F14" s="2">
        <f t="shared" si="10"/>
        <v>8</v>
      </c>
      <c r="G14" s="13">
        <f t="shared" ca="1" si="5"/>
        <v>0.70335219206805655</v>
      </c>
      <c r="H14" s="14">
        <f t="shared" ca="1" si="6"/>
        <v>0</v>
      </c>
      <c r="I14" s="2">
        <f t="shared" ca="1" si="7"/>
        <v>2.7856028405798039E-2</v>
      </c>
      <c r="J14" s="14">
        <f t="shared" ca="1" si="8"/>
        <v>1</v>
      </c>
      <c r="K14" s="6"/>
      <c r="L14" s="2">
        <v>11</v>
      </c>
      <c r="M14" s="15">
        <v>11</v>
      </c>
      <c r="N14" s="7">
        <v>89</v>
      </c>
      <c r="O14" s="7">
        <f t="shared" si="0"/>
        <v>90</v>
      </c>
      <c r="P14" s="7">
        <v>88</v>
      </c>
      <c r="Q14" s="7">
        <v>13</v>
      </c>
      <c r="R14" s="7">
        <f t="shared" si="1"/>
        <v>91</v>
      </c>
    </row>
    <row r="15" spans="1:18" ht="15" customHeight="1" x14ac:dyDescent="0.15">
      <c r="A15" s="2">
        <f t="shared" si="9"/>
        <v>9</v>
      </c>
      <c r="B15" s="7">
        <f t="shared" ca="1" si="2"/>
        <v>0.53083127704296673</v>
      </c>
      <c r="C15" s="2">
        <f t="shared" ca="1" si="3"/>
        <v>1</v>
      </c>
      <c r="D15" s="7">
        <f t="shared" ca="1" si="2"/>
        <v>0.37586688153570291</v>
      </c>
      <c r="E15" s="2">
        <f t="shared" ca="1" si="4"/>
        <v>0</v>
      </c>
      <c r="F15" s="2">
        <f t="shared" si="10"/>
        <v>9</v>
      </c>
      <c r="G15" s="13">
        <f t="shared" ca="1" si="5"/>
        <v>0.52242450659245809</v>
      </c>
      <c r="H15" s="14">
        <f t="shared" ca="1" si="6"/>
        <v>1</v>
      </c>
      <c r="I15" s="2">
        <f t="shared" ca="1" si="7"/>
        <v>0.92066299625707071</v>
      </c>
      <c r="J15" s="14">
        <f t="shared" ca="1" si="8"/>
        <v>0</v>
      </c>
      <c r="K15" s="8"/>
      <c r="L15" s="2">
        <v>12</v>
      </c>
      <c r="M15" s="15">
        <v>10</v>
      </c>
      <c r="N15" s="7">
        <v>91</v>
      </c>
      <c r="O15" s="7">
        <f t="shared" si="0"/>
        <v>91</v>
      </c>
      <c r="P15" s="7">
        <v>88</v>
      </c>
      <c r="Q15" s="7">
        <v>12</v>
      </c>
      <c r="R15" s="7">
        <f t="shared" si="1"/>
        <v>90</v>
      </c>
    </row>
    <row r="16" spans="1:18" ht="15" customHeight="1" x14ac:dyDescent="0.15">
      <c r="A16" s="2">
        <f t="shared" si="9"/>
        <v>10</v>
      </c>
      <c r="B16" s="7">
        <f t="shared" ca="1" si="2"/>
        <v>0.40778134238617858</v>
      </c>
      <c r="C16" s="2">
        <f t="shared" ca="1" si="3"/>
        <v>1</v>
      </c>
      <c r="D16" s="7">
        <f t="shared" ca="1" si="2"/>
        <v>0.6261387676954645</v>
      </c>
      <c r="E16" s="2">
        <f t="shared" ca="1" si="4"/>
        <v>0</v>
      </c>
      <c r="F16" s="2">
        <f t="shared" si="10"/>
        <v>10</v>
      </c>
      <c r="G16" s="13">
        <f t="shared" ca="1" si="5"/>
        <v>0.32445085259087036</v>
      </c>
      <c r="H16" s="14">
        <f t="shared" ca="1" si="6"/>
        <v>1</v>
      </c>
      <c r="I16" s="2">
        <f t="shared" ca="1" si="7"/>
        <v>0.72947157080890201</v>
      </c>
      <c r="J16" s="14">
        <f t="shared" ca="1" si="8"/>
        <v>0</v>
      </c>
      <c r="K16" s="6"/>
      <c r="L16" s="2">
        <v>13</v>
      </c>
      <c r="M16" s="15">
        <v>10</v>
      </c>
      <c r="N16" s="7">
        <v>89</v>
      </c>
      <c r="O16" s="7">
        <f t="shared" si="0"/>
        <v>89</v>
      </c>
      <c r="P16" s="7">
        <v>86</v>
      </c>
      <c r="Q16" s="7">
        <v>12</v>
      </c>
      <c r="R16" s="7">
        <f t="shared" si="1"/>
        <v>88</v>
      </c>
    </row>
    <row r="17" spans="1:18" s="8" customFormat="1" ht="15" customHeight="1" thickBot="1" x14ac:dyDescent="0.2">
      <c r="B17" s="9"/>
      <c r="C17" s="21">
        <f ca="1">SUM(C7:C16)</f>
        <v>9</v>
      </c>
      <c r="E17" s="22">
        <f ca="1">SUM(E7:E16)</f>
        <v>1</v>
      </c>
      <c r="F17" s="2">
        <f t="shared" si="10"/>
        <v>11</v>
      </c>
      <c r="G17" s="13">
        <f t="shared" ca="1" si="5"/>
        <v>0.73604342970148473</v>
      </c>
      <c r="H17" s="14">
        <f t="shared" ca="1" si="6"/>
        <v>0</v>
      </c>
      <c r="I17" s="2">
        <f t="shared" ca="1" si="7"/>
        <v>0.27615028483025639</v>
      </c>
      <c r="J17" s="14">
        <f t="shared" ca="1" si="8"/>
        <v>0</v>
      </c>
      <c r="K17" s="4"/>
      <c r="L17" s="2">
        <v>14</v>
      </c>
      <c r="M17" s="11">
        <v>8</v>
      </c>
      <c r="N17" s="9">
        <v>92</v>
      </c>
      <c r="O17" s="7">
        <f t="shared" si="0"/>
        <v>90</v>
      </c>
      <c r="P17" s="9">
        <v>86</v>
      </c>
      <c r="Q17" s="9">
        <v>9</v>
      </c>
      <c r="R17" s="7">
        <f t="shared" si="1"/>
        <v>85</v>
      </c>
    </row>
    <row r="18" spans="1:18" s="8" customFormat="1" ht="15" customHeight="1" thickBot="1" x14ac:dyDescent="0.2">
      <c r="A18" s="41" t="s">
        <v>6</v>
      </c>
      <c r="B18" s="41"/>
      <c r="C18" s="41"/>
      <c r="D18" s="42" t="s">
        <v>7</v>
      </c>
      <c r="E18" s="42"/>
      <c r="F18" s="2">
        <f t="shared" si="10"/>
        <v>12</v>
      </c>
      <c r="G18" s="13">
        <f t="shared" ca="1" si="5"/>
        <v>6.8114490320121068E-2</v>
      </c>
      <c r="H18" s="14">
        <f t="shared" ca="1" si="6"/>
        <v>1</v>
      </c>
      <c r="I18" s="2">
        <f t="shared" ca="1" si="7"/>
        <v>0.81600021200194095</v>
      </c>
      <c r="J18" s="14">
        <f t="shared" ca="1" si="8"/>
        <v>0</v>
      </c>
      <c r="K18" s="4"/>
      <c r="L18" s="2">
        <v>15</v>
      </c>
      <c r="M18" s="11">
        <v>12</v>
      </c>
      <c r="N18" s="9">
        <v>93</v>
      </c>
      <c r="O18" s="7">
        <f t="shared" si="0"/>
        <v>95</v>
      </c>
      <c r="P18" s="9">
        <v>91</v>
      </c>
      <c r="Q18" s="9">
        <v>17</v>
      </c>
      <c r="R18" s="7">
        <f t="shared" si="1"/>
        <v>98</v>
      </c>
    </row>
    <row r="19" spans="1:18" s="8" customFormat="1" ht="15" customHeight="1" x14ac:dyDescent="0.15">
      <c r="A19" s="10" t="s">
        <v>0</v>
      </c>
      <c r="B19" s="10" t="s">
        <v>8</v>
      </c>
      <c r="C19" s="10" t="s">
        <v>8</v>
      </c>
      <c r="D19" s="18" t="s">
        <v>8</v>
      </c>
      <c r="E19" s="18" t="s">
        <v>8</v>
      </c>
      <c r="F19" s="2">
        <f t="shared" si="10"/>
        <v>13</v>
      </c>
      <c r="G19" s="13">
        <f t="shared" ca="1" si="5"/>
        <v>0.81959231550953304</v>
      </c>
      <c r="H19" s="14">
        <f t="shared" ca="1" si="6"/>
        <v>0</v>
      </c>
      <c r="I19" s="2">
        <f t="shared" ca="1" si="7"/>
        <v>0.61946308218984425</v>
      </c>
      <c r="J19" s="14">
        <f t="shared" ca="1" si="8"/>
        <v>0</v>
      </c>
      <c r="K19" s="4"/>
      <c r="L19" s="2">
        <v>16</v>
      </c>
      <c r="M19" s="11">
        <v>11</v>
      </c>
      <c r="N19" s="9">
        <v>84</v>
      </c>
      <c r="O19" s="7">
        <f t="shared" si="0"/>
        <v>85</v>
      </c>
      <c r="P19" s="9">
        <v>92</v>
      </c>
      <c r="Q19" s="9">
        <v>15</v>
      </c>
      <c r="R19" s="7">
        <f t="shared" si="1"/>
        <v>97</v>
      </c>
    </row>
    <row r="20" spans="1:18" s="8" customFormat="1" ht="15" customHeight="1" x14ac:dyDescent="0.15">
      <c r="A20" s="10" t="s">
        <v>26</v>
      </c>
      <c r="B20" s="10" t="s">
        <v>27</v>
      </c>
      <c r="C20" s="10" t="s">
        <v>28</v>
      </c>
      <c r="D20" s="10" t="s">
        <v>27</v>
      </c>
      <c r="E20" s="10" t="s">
        <v>28</v>
      </c>
      <c r="F20" s="2">
        <f t="shared" si="10"/>
        <v>14</v>
      </c>
      <c r="G20" s="13">
        <f t="shared" ca="1" si="5"/>
        <v>0.96473258164297859</v>
      </c>
      <c r="H20" s="14">
        <f t="shared" ca="1" si="6"/>
        <v>0</v>
      </c>
      <c r="I20" s="2">
        <f t="shared" ca="1" si="7"/>
        <v>0.68092975211924633</v>
      </c>
      <c r="J20" s="14">
        <f t="shared" ca="1" si="8"/>
        <v>0</v>
      </c>
      <c r="K20" s="4"/>
      <c r="L20" s="2">
        <v>17</v>
      </c>
      <c r="M20" s="11">
        <v>13</v>
      </c>
      <c r="N20" s="9">
        <v>92</v>
      </c>
      <c r="O20" s="7">
        <f t="shared" si="0"/>
        <v>95</v>
      </c>
      <c r="P20" s="9">
        <v>88</v>
      </c>
      <c r="Q20" s="9">
        <v>12</v>
      </c>
      <c r="R20" s="7">
        <f t="shared" si="1"/>
        <v>90</v>
      </c>
    </row>
    <row r="21" spans="1:18" s="8" customFormat="1" ht="15" customHeight="1" x14ac:dyDescent="0.15">
      <c r="A21" s="8">
        <v>1</v>
      </c>
      <c r="B21" s="10">
        <v>4</v>
      </c>
      <c r="C21" s="10">
        <v>2</v>
      </c>
      <c r="D21" s="4">
        <v>61</v>
      </c>
      <c r="E21" s="4">
        <v>16</v>
      </c>
      <c r="F21" s="2">
        <f t="shared" ref="F21:F73" si="11">1+F20</f>
        <v>15</v>
      </c>
      <c r="G21" s="13">
        <f t="shared" ca="1" si="5"/>
        <v>0.28445471997842631</v>
      </c>
      <c r="H21" s="14">
        <f t="shared" ca="1" si="6"/>
        <v>1</v>
      </c>
      <c r="I21" s="2">
        <f t="shared" ca="1" si="7"/>
        <v>0.98597790859804868</v>
      </c>
      <c r="J21" s="14">
        <f t="shared" ca="1" si="8"/>
        <v>0</v>
      </c>
      <c r="K21" s="4"/>
      <c r="L21" s="2">
        <v>18</v>
      </c>
      <c r="M21" s="11">
        <v>9</v>
      </c>
      <c r="N21" s="9">
        <v>92</v>
      </c>
      <c r="O21" s="7">
        <f t="shared" si="0"/>
        <v>91</v>
      </c>
      <c r="P21" s="9">
        <v>90</v>
      </c>
      <c r="Q21" s="9">
        <v>7</v>
      </c>
      <c r="R21" s="7">
        <f t="shared" si="1"/>
        <v>87</v>
      </c>
    </row>
    <row r="22" spans="1:18" s="8" customFormat="1" ht="15" customHeight="1" x14ac:dyDescent="0.15">
      <c r="A22" s="8">
        <f>A21+1</f>
        <v>2</v>
      </c>
      <c r="B22" s="10">
        <v>7</v>
      </c>
      <c r="C22" s="10">
        <v>1</v>
      </c>
      <c r="D22" s="4">
        <v>62</v>
      </c>
      <c r="E22" s="4">
        <v>19</v>
      </c>
      <c r="F22" s="2">
        <f t="shared" si="11"/>
        <v>16</v>
      </c>
      <c r="G22" s="13">
        <f t="shared" ca="1" si="5"/>
        <v>0.97684791876503463</v>
      </c>
      <c r="H22" s="14">
        <f t="shared" ca="1" si="6"/>
        <v>0</v>
      </c>
      <c r="I22" s="2">
        <f t="shared" ca="1" si="7"/>
        <v>0.31431803930735669</v>
      </c>
      <c r="J22" s="14">
        <f t="shared" ca="1" si="8"/>
        <v>0</v>
      </c>
      <c r="K22" s="4"/>
      <c r="L22" s="2">
        <v>19</v>
      </c>
      <c r="M22" s="11">
        <v>14</v>
      </c>
      <c r="N22" s="9">
        <v>94</v>
      </c>
      <c r="O22" s="7">
        <f t="shared" si="0"/>
        <v>98</v>
      </c>
      <c r="P22" s="9">
        <v>90</v>
      </c>
      <c r="Q22" s="9">
        <v>7</v>
      </c>
      <c r="R22" s="7">
        <f t="shared" si="1"/>
        <v>87</v>
      </c>
    </row>
    <row r="23" spans="1:18" s="8" customFormat="1" ht="15" customHeight="1" x14ac:dyDescent="0.15">
      <c r="A23" s="8">
        <f t="shared" ref="A23:A86" si="12">A22+1</f>
        <v>3</v>
      </c>
      <c r="B23" s="10">
        <v>7</v>
      </c>
      <c r="C23" s="10">
        <v>2</v>
      </c>
      <c r="D23" s="4">
        <v>52</v>
      </c>
      <c r="E23" s="4">
        <v>23</v>
      </c>
      <c r="F23" s="2">
        <f t="shared" si="11"/>
        <v>17</v>
      </c>
      <c r="G23" s="13">
        <f t="shared" ca="1" si="5"/>
        <v>0.69631030442902797</v>
      </c>
      <c r="H23" s="14">
        <f t="shared" ca="1" si="6"/>
        <v>0</v>
      </c>
      <c r="I23" s="2">
        <f t="shared" ca="1" si="7"/>
        <v>0.19782536340968326</v>
      </c>
      <c r="J23" s="14">
        <f t="shared" ca="1" si="8"/>
        <v>1</v>
      </c>
      <c r="K23" s="4"/>
      <c r="L23" s="2">
        <v>20</v>
      </c>
      <c r="M23" s="11">
        <v>6</v>
      </c>
      <c r="N23" s="9">
        <v>88</v>
      </c>
      <c r="O23" s="7">
        <f t="shared" si="0"/>
        <v>84</v>
      </c>
      <c r="P23" s="9">
        <v>94</v>
      </c>
      <c r="Q23" s="9">
        <v>10</v>
      </c>
      <c r="R23" s="7">
        <f t="shared" si="1"/>
        <v>94</v>
      </c>
    </row>
    <row r="24" spans="1:18" s="8" customFormat="1" ht="15" customHeight="1" x14ac:dyDescent="0.15">
      <c r="A24" s="8">
        <f t="shared" si="12"/>
        <v>4</v>
      </c>
      <c r="B24" s="10">
        <v>7</v>
      </c>
      <c r="C24" s="10">
        <v>3</v>
      </c>
      <c r="D24" s="4">
        <v>59</v>
      </c>
      <c r="E24" s="4">
        <v>28</v>
      </c>
      <c r="F24" s="2">
        <f t="shared" si="11"/>
        <v>18</v>
      </c>
      <c r="G24" s="13">
        <f t="shared" ca="1" si="5"/>
        <v>0.42141093215848435</v>
      </c>
      <c r="H24" s="14">
        <f t="shared" ca="1" si="6"/>
        <v>1</v>
      </c>
      <c r="I24" s="2">
        <f t="shared" ca="1" si="7"/>
        <v>0.87171833650252639</v>
      </c>
      <c r="J24" s="14">
        <f t="shared" ca="1" si="8"/>
        <v>0</v>
      </c>
      <c r="K24" s="4"/>
      <c r="L24" s="2">
        <v>21</v>
      </c>
      <c r="M24" s="11">
        <v>10</v>
      </c>
      <c r="N24" s="9">
        <v>91</v>
      </c>
      <c r="O24" s="7">
        <f t="shared" si="0"/>
        <v>91</v>
      </c>
      <c r="P24" s="9">
        <v>87</v>
      </c>
      <c r="Q24" s="9">
        <v>12</v>
      </c>
      <c r="R24" s="7">
        <f t="shared" si="1"/>
        <v>89</v>
      </c>
    </row>
    <row r="25" spans="1:18" s="8" customFormat="1" ht="15" customHeight="1" x14ac:dyDescent="0.15">
      <c r="A25" s="8">
        <f t="shared" si="12"/>
        <v>5</v>
      </c>
      <c r="B25" s="10">
        <v>7</v>
      </c>
      <c r="C25" s="10">
        <v>3</v>
      </c>
      <c r="D25" s="4">
        <v>60</v>
      </c>
      <c r="E25" s="4">
        <v>22</v>
      </c>
      <c r="F25" s="2">
        <f t="shared" si="11"/>
        <v>19</v>
      </c>
      <c r="G25" s="13">
        <f t="shared" ca="1" si="5"/>
        <v>0.22988600171015972</v>
      </c>
      <c r="H25" s="14">
        <f t="shared" ca="1" si="6"/>
        <v>1</v>
      </c>
      <c r="I25" s="2">
        <f t="shared" ca="1" si="7"/>
        <v>0.18522241630662106</v>
      </c>
      <c r="J25" s="14">
        <f t="shared" ca="1" si="8"/>
        <v>1</v>
      </c>
      <c r="K25" s="4"/>
      <c r="L25" s="2">
        <v>22</v>
      </c>
      <c r="M25" s="11">
        <v>10</v>
      </c>
      <c r="N25" s="9">
        <v>84</v>
      </c>
      <c r="O25" s="7">
        <f t="shared" si="0"/>
        <v>84</v>
      </c>
      <c r="P25" s="9">
        <v>87</v>
      </c>
      <c r="Q25" s="9">
        <v>6</v>
      </c>
      <c r="R25" s="7">
        <f t="shared" si="1"/>
        <v>83</v>
      </c>
    </row>
    <row r="26" spans="1:18" s="8" customFormat="1" ht="15" customHeight="1" x14ac:dyDescent="0.15">
      <c r="A26" s="8">
        <f t="shared" si="12"/>
        <v>6</v>
      </c>
      <c r="B26" s="10">
        <v>7</v>
      </c>
      <c r="C26" s="10">
        <v>2</v>
      </c>
      <c r="D26" s="4">
        <v>59</v>
      </c>
      <c r="E26" s="4">
        <v>16</v>
      </c>
      <c r="F26" s="2">
        <f t="shared" si="11"/>
        <v>20</v>
      </c>
      <c r="G26" s="13">
        <f t="shared" ca="1" si="5"/>
        <v>0.55072100616839714</v>
      </c>
      <c r="H26" s="14">
        <f t="shared" ca="1" si="6"/>
        <v>1</v>
      </c>
      <c r="I26" s="2">
        <f t="shared" ca="1" si="7"/>
        <v>0.89655758083792858</v>
      </c>
      <c r="J26" s="14">
        <f t="shared" ca="1" si="8"/>
        <v>0</v>
      </c>
      <c r="K26" s="4"/>
      <c r="L26" s="2">
        <v>23</v>
      </c>
      <c r="M26" s="11">
        <v>12</v>
      </c>
      <c r="N26" s="9">
        <v>91</v>
      </c>
      <c r="O26" s="7">
        <f t="shared" si="0"/>
        <v>93</v>
      </c>
      <c r="P26" s="9">
        <v>91</v>
      </c>
      <c r="Q26" s="9">
        <v>7</v>
      </c>
      <c r="R26" s="7">
        <f t="shared" si="1"/>
        <v>88</v>
      </c>
    </row>
    <row r="27" spans="1:18" s="8" customFormat="1" ht="15" customHeight="1" x14ac:dyDescent="0.15">
      <c r="A27" s="8">
        <f t="shared" si="12"/>
        <v>7</v>
      </c>
      <c r="B27" s="10">
        <v>6</v>
      </c>
      <c r="C27" s="10">
        <v>4</v>
      </c>
      <c r="D27" s="4">
        <v>58</v>
      </c>
      <c r="E27" s="4">
        <v>18</v>
      </c>
      <c r="F27" s="2">
        <f t="shared" si="11"/>
        <v>21</v>
      </c>
      <c r="G27" s="13">
        <f t="shared" ca="1" si="5"/>
        <v>0.69155931830520923</v>
      </c>
      <c r="H27" s="14">
        <f t="shared" ca="1" si="6"/>
        <v>0</v>
      </c>
      <c r="I27" s="2">
        <f t="shared" ca="1" si="7"/>
        <v>0.89720526103130527</v>
      </c>
      <c r="J27" s="14">
        <f t="shared" ca="1" si="8"/>
        <v>0</v>
      </c>
      <c r="K27" s="4"/>
      <c r="L27" s="2">
        <v>24</v>
      </c>
      <c r="M27" s="11">
        <v>10</v>
      </c>
      <c r="N27" s="9">
        <v>90</v>
      </c>
      <c r="O27" s="7">
        <f t="shared" si="0"/>
        <v>90</v>
      </c>
      <c r="P27" s="9">
        <v>87</v>
      </c>
      <c r="Q27" s="9">
        <v>11</v>
      </c>
      <c r="R27" s="7">
        <f t="shared" si="1"/>
        <v>88</v>
      </c>
    </row>
    <row r="28" spans="1:18" s="8" customFormat="1" ht="15" customHeight="1" x14ac:dyDescent="0.15">
      <c r="A28" s="8">
        <f t="shared" si="12"/>
        <v>8</v>
      </c>
      <c r="B28" s="4">
        <v>5</v>
      </c>
      <c r="C28" s="4">
        <v>0</v>
      </c>
      <c r="D28" s="4">
        <v>67</v>
      </c>
      <c r="E28" s="4">
        <v>21</v>
      </c>
      <c r="F28" s="2">
        <f t="shared" si="11"/>
        <v>22</v>
      </c>
      <c r="G28" s="13">
        <f t="shared" ca="1" si="5"/>
        <v>0.78582784137270401</v>
      </c>
      <c r="H28" s="14">
        <f t="shared" ca="1" si="6"/>
        <v>0</v>
      </c>
      <c r="I28" s="2">
        <f t="shared" ca="1" si="7"/>
        <v>0.3407128443997991</v>
      </c>
      <c r="J28" s="14">
        <f t="shared" ca="1" si="8"/>
        <v>0</v>
      </c>
      <c r="K28" s="4"/>
      <c r="L28" s="2">
        <v>25</v>
      </c>
      <c r="M28" s="11">
        <v>8</v>
      </c>
      <c r="N28" s="9">
        <v>88</v>
      </c>
      <c r="O28" s="7">
        <f t="shared" si="0"/>
        <v>86</v>
      </c>
      <c r="P28" s="9">
        <v>88</v>
      </c>
      <c r="Q28" s="9">
        <v>10</v>
      </c>
      <c r="R28" s="7">
        <f t="shared" si="1"/>
        <v>88</v>
      </c>
    </row>
    <row r="29" spans="1:18" s="8" customFormat="1" ht="15" customHeight="1" x14ac:dyDescent="0.15">
      <c r="A29" s="8">
        <f t="shared" si="12"/>
        <v>9</v>
      </c>
      <c r="B29" s="4">
        <v>7</v>
      </c>
      <c r="C29" s="4">
        <v>1</v>
      </c>
      <c r="D29" s="4">
        <v>57</v>
      </c>
      <c r="E29" s="4">
        <v>20</v>
      </c>
      <c r="F29" s="2">
        <f t="shared" si="11"/>
        <v>23</v>
      </c>
      <c r="G29" s="13">
        <f t="shared" ca="1" si="5"/>
        <v>0.27273015073079865</v>
      </c>
      <c r="H29" s="14">
        <f t="shared" ca="1" si="6"/>
        <v>1</v>
      </c>
      <c r="I29" s="2">
        <f t="shared" ca="1" si="7"/>
        <v>0.33604240312621292</v>
      </c>
      <c r="J29" s="14">
        <f t="shared" ca="1" si="8"/>
        <v>0</v>
      </c>
      <c r="K29" s="4"/>
      <c r="L29" s="2">
        <v>26</v>
      </c>
      <c r="M29" s="11">
        <v>9</v>
      </c>
      <c r="N29" s="9">
        <v>91</v>
      </c>
      <c r="O29" s="7">
        <f t="shared" si="0"/>
        <v>90</v>
      </c>
      <c r="P29" s="9">
        <v>91</v>
      </c>
      <c r="Q29" s="9">
        <v>20</v>
      </c>
      <c r="R29" s="7">
        <f t="shared" si="1"/>
        <v>101</v>
      </c>
    </row>
    <row r="30" spans="1:18" s="8" customFormat="1" ht="15" customHeight="1" x14ac:dyDescent="0.15">
      <c r="A30" s="8">
        <f t="shared" si="12"/>
        <v>10</v>
      </c>
      <c r="B30" s="4">
        <v>6</v>
      </c>
      <c r="C30" s="4">
        <v>2</v>
      </c>
      <c r="D30" s="4">
        <v>62</v>
      </c>
      <c r="E30" s="4">
        <v>17</v>
      </c>
      <c r="F30" s="2">
        <f t="shared" si="11"/>
        <v>24</v>
      </c>
      <c r="G30" s="13">
        <f t="shared" ca="1" si="5"/>
        <v>0.62326061119458309</v>
      </c>
      <c r="H30" s="14">
        <f t="shared" ca="1" si="6"/>
        <v>0</v>
      </c>
      <c r="I30" s="2">
        <f t="shared" ca="1" si="7"/>
        <v>0.45433890332697757</v>
      </c>
      <c r="J30" s="14">
        <f t="shared" ca="1" si="8"/>
        <v>0</v>
      </c>
      <c r="K30" s="4"/>
      <c r="L30" s="2">
        <v>27</v>
      </c>
      <c r="M30" s="11">
        <v>9</v>
      </c>
      <c r="N30" s="9">
        <v>86</v>
      </c>
      <c r="O30" s="7">
        <f t="shared" si="0"/>
        <v>85</v>
      </c>
      <c r="P30" s="9">
        <v>86</v>
      </c>
      <c r="Q30" s="9">
        <v>10</v>
      </c>
      <c r="R30" s="7">
        <f t="shared" si="1"/>
        <v>86</v>
      </c>
    </row>
    <row r="31" spans="1:18" s="8" customFormat="1" ht="15" customHeight="1" x14ac:dyDescent="0.15">
      <c r="A31" s="8">
        <f t="shared" si="12"/>
        <v>11</v>
      </c>
      <c r="B31" s="4">
        <v>3</v>
      </c>
      <c r="C31" s="4">
        <v>3</v>
      </c>
      <c r="D31" s="4">
        <v>57</v>
      </c>
      <c r="E31" s="4">
        <v>16</v>
      </c>
      <c r="F31" s="2">
        <f t="shared" si="11"/>
        <v>25</v>
      </c>
      <c r="G31" s="13">
        <f t="shared" ca="1" si="5"/>
        <v>0.34308895498185588</v>
      </c>
      <c r="H31" s="14">
        <f t="shared" ca="1" si="6"/>
        <v>1</v>
      </c>
      <c r="I31" s="2">
        <f t="shared" ca="1" si="7"/>
        <v>0.72300918732824804</v>
      </c>
      <c r="J31" s="14">
        <f t="shared" ca="1" si="8"/>
        <v>0</v>
      </c>
      <c r="K31" s="4"/>
      <c r="L31" s="2">
        <v>28</v>
      </c>
      <c r="M31" s="11">
        <v>5</v>
      </c>
      <c r="N31" s="9">
        <v>90</v>
      </c>
      <c r="O31" s="7">
        <f t="shared" si="0"/>
        <v>85</v>
      </c>
      <c r="P31" s="9">
        <v>88</v>
      </c>
      <c r="Q31" s="9">
        <v>13</v>
      </c>
      <c r="R31" s="7">
        <f t="shared" si="1"/>
        <v>91</v>
      </c>
    </row>
    <row r="32" spans="1:18" s="8" customFormat="1" ht="15" customHeight="1" x14ac:dyDescent="0.15">
      <c r="A32" s="8">
        <f t="shared" si="12"/>
        <v>12</v>
      </c>
      <c r="B32" s="4">
        <v>7</v>
      </c>
      <c r="C32" s="4">
        <v>3</v>
      </c>
      <c r="D32" s="4">
        <v>66</v>
      </c>
      <c r="E32" s="4">
        <v>20</v>
      </c>
      <c r="F32" s="2">
        <f t="shared" si="11"/>
        <v>26</v>
      </c>
      <c r="G32" s="13">
        <f t="shared" ca="1" si="5"/>
        <v>0.30142676718358019</v>
      </c>
      <c r="H32" s="14">
        <f t="shared" ca="1" si="6"/>
        <v>1</v>
      </c>
      <c r="I32" s="2">
        <f t="shared" ca="1" si="7"/>
        <v>0.18176121578652626</v>
      </c>
      <c r="J32" s="14">
        <f t="shared" ca="1" si="8"/>
        <v>1</v>
      </c>
      <c r="K32" s="4"/>
      <c r="L32" s="2">
        <v>29</v>
      </c>
      <c r="M32" s="11">
        <v>16</v>
      </c>
      <c r="N32" s="9">
        <v>91</v>
      </c>
      <c r="O32" s="7">
        <f t="shared" si="0"/>
        <v>97</v>
      </c>
      <c r="P32" s="9">
        <v>90</v>
      </c>
      <c r="Q32" s="9">
        <v>11</v>
      </c>
      <c r="R32" s="7">
        <f t="shared" si="1"/>
        <v>91</v>
      </c>
    </row>
    <row r="33" spans="1:18" s="8" customFormat="1" ht="15" customHeight="1" x14ac:dyDescent="0.15">
      <c r="A33" s="8">
        <f t="shared" si="12"/>
        <v>13</v>
      </c>
      <c r="B33" s="4">
        <v>6</v>
      </c>
      <c r="C33" s="4">
        <v>3</v>
      </c>
      <c r="D33" s="4">
        <v>53</v>
      </c>
      <c r="E33" s="4">
        <v>17</v>
      </c>
      <c r="F33" s="2">
        <f t="shared" si="11"/>
        <v>27</v>
      </c>
      <c r="G33" s="13">
        <f t="shared" ca="1" si="5"/>
        <v>0.25530925585958275</v>
      </c>
      <c r="H33" s="14">
        <f t="shared" ca="1" si="6"/>
        <v>1</v>
      </c>
      <c r="I33" s="2">
        <f t="shared" ca="1" si="7"/>
        <v>0.72607473186220617</v>
      </c>
      <c r="J33" s="14">
        <f t="shared" ca="1" si="8"/>
        <v>0</v>
      </c>
      <c r="K33" s="4"/>
      <c r="L33" s="2">
        <v>30</v>
      </c>
      <c r="M33" s="11">
        <v>5</v>
      </c>
      <c r="N33" s="9">
        <v>91</v>
      </c>
      <c r="O33" s="7">
        <f t="shared" si="0"/>
        <v>86</v>
      </c>
      <c r="P33" s="9">
        <v>89</v>
      </c>
      <c r="Q33" s="9">
        <v>16</v>
      </c>
      <c r="R33" s="7">
        <f t="shared" si="1"/>
        <v>95</v>
      </c>
    </row>
    <row r="34" spans="1:18" s="8" customFormat="1" ht="15" customHeight="1" x14ac:dyDescent="0.15">
      <c r="A34" s="8">
        <f t="shared" si="12"/>
        <v>14</v>
      </c>
      <c r="B34" s="4">
        <v>8</v>
      </c>
      <c r="C34" s="4">
        <v>3</v>
      </c>
      <c r="D34" s="4">
        <v>66</v>
      </c>
      <c r="E34" s="4">
        <v>15</v>
      </c>
      <c r="F34" s="2">
        <f t="shared" si="11"/>
        <v>28</v>
      </c>
      <c r="G34" s="13">
        <f t="shared" ca="1" si="5"/>
        <v>0.23956320799745068</v>
      </c>
      <c r="H34" s="14">
        <f t="shared" ca="1" si="6"/>
        <v>1</v>
      </c>
      <c r="I34" s="2">
        <f t="shared" ca="1" si="7"/>
        <v>0.33780161149738286</v>
      </c>
      <c r="J34" s="14">
        <f t="shared" ca="1" si="8"/>
        <v>0</v>
      </c>
      <c r="K34" s="4"/>
      <c r="L34" s="2">
        <v>31</v>
      </c>
      <c r="M34" s="11">
        <v>11</v>
      </c>
      <c r="N34" s="9">
        <v>89</v>
      </c>
      <c r="O34" s="7">
        <f t="shared" si="0"/>
        <v>90</v>
      </c>
      <c r="P34" s="9">
        <v>92</v>
      </c>
      <c r="Q34" s="9">
        <v>9</v>
      </c>
      <c r="R34" s="7">
        <f t="shared" si="1"/>
        <v>91</v>
      </c>
    </row>
    <row r="35" spans="1:18" s="8" customFormat="1" ht="15" customHeight="1" x14ac:dyDescent="0.15">
      <c r="A35" s="8">
        <f t="shared" si="12"/>
        <v>15</v>
      </c>
      <c r="B35" s="4">
        <v>6</v>
      </c>
      <c r="C35" s="4">
        <v>4</v>
      </c>
      <c r="D35" s="4">
        <v>58</v>
      </c>
      <c r="E35" s="4">
        <v>13</v>
      </c>
      <c r="F35" s="2">
        <f t="shared" si="11"/>
        <v>29</v>
      </c>
      <c r="G35" s="13">
        <f t="shared" ca="1" si="5"/>
        <v>2.8066298647238197E-2</v>
      </c>
      <c r="H35" s="14">
        <f t="shared" ca="1" si="6"/>
        <v>1</v>
      </c>
      <c r="I35" s="2">
        <f t="shared" ca="1" si="7"/>
        <v>0.81187741930287594</v>
      </c>
      <c r="J35" s="14">
        <f t="shared" ca="1" si="8"/>
        <v>0</v>
      </c>
      <c r="K35" s="4"/>
      <c r="L35" s="2">
        <v>32</v>
      </c>
      <c r="M35" s="11">
        <v>13</v>
      </c>
      <c r="N35" s="9">
        <v>90</v>
      </c>
      <c r="O35" s="7">
        <f t="shared" si="0"/>
        <v>93</v>
      </c>
      <c r="P35" s="9">
        <v>93</v>
      </c>
      <c r="Q35" s="9">
        <v>6</v>
      </c>
      <c r="R35" s="7">
        <f t="shared" si="1"/>
        <v>89</v>
      </c>
    </row>
    <row r="36" spans="1:18" s="8" customFormat="1" ht="15" customHeight="1" x14ac:dyDescent="0.15">
      <c r="A36" s="8">
        <f t="shared" si="12"/>
        <v>16</v>
      </c>
      <c r="B36" s="4">
        <v>6</v>
      </c>
      <c r="C36" s="4">
        <v>4</v>
      </c>
      <c r="D36" s="4">
        <v>70</v>
      </c>
      <c r="E36" s="4">
        <v>23</v>
      </c>
      <c r="F36" s="2">
        <f t="shared" si="11"/>
        <v>30</v>
      </c>
      <c r="G36" s="13">
        <f t="shared" ca="1" si="5"/>
        <v>0.13793773747390259</v>
      </c>
      <c r="H36" s="14">
        <f t="shared" ca="1" si="6"/>
        <v>1</v>
      </c>
      <c r="I36" s="2">
        <f t="shared" ca="1" si="7"/>
        <v>0.34874193185094204</v>
      </c>
      <c r="J36" s="14">
        <f t="shared" ca="1" si="8"/>
        <v>0</v>
      </c>
      <c r="K36" s="4"/>
      <c r="L36" s="2">
        <v>33</v>
      </c>
      <c r="M36" s="11">
        <v>8</v>
      </c>
      <c r="N36" s="9">
        <v>90</v>
      </c>
      <c r="O36" s="7">
        <f t="shared" si="0"/>
        <v>88</v>
      </c>
      <c r="P36" s="9">
        <v>94</v>
      </c>
      <c r="Q36" s="9">
        <v>11</v>
      </c>
      <c r="R36" s="7">
        <f t="shared" si="1"/>
        <v>95</v>
      </c>
    </row>
    <row r="37" spans="1:18" s="8" customFormat="1" ht="15" customHeight="1" x14ac:dyDescent="0.15">
      <c r="A37" s="8">
        <f t="shared" si="12"/>
        <v>17</v>
      </c>
      <c r="B37" s="4">
        <v>6</v>
      </c>
      <c r="C37" s="4">
        <v>1</v>
      </c>
      <c r="D37" s="4">
        <v>54</v>
      </c>
      <c r="E37" s="4">
        <v>11</v>
      </c>
      <c r="F37" s="2">
        <f t="shared" si="11"/>
        <v>31</v>
      </c>
      <c r="G37" s="13">
        <f t="shared" ca="1" si="5"/>
        <v>0.60553391900728293</v>
      </c>
      <c r="H37" s="14">
        <f t="shared" ca="1" si="6"/>
        <v>0</v>
      </c>
      <c r="I37" s="2">
        <f t="shared" ca="1" si="7"/>
        <v>0.4029302445810542</v>
      </c>
      <c r="J37" s="14">
        <f t="shared" ca="1" si="8"/>
        <v>0</v>
      </c>
      <c r="K37" s="4"/>
      <c r="L37" s="2">
        <v>34</v>
      </c>
      <c r="M37" s="11">
        <v>5</v>
      </c>
      <c r="N37" s="9">
        <v>86</v>
      </c>
      <c r="O37" s="7">
        <f t="shared" si="0"/>
        <v>81</v>
      </c>
      <c r="P37" s="9">
        <v>92</v>
      </c>
      <c r="Q37" s="9">
        <v>9</v>
      </c>
      <c r="R37" s="7">
        <f t="shared" si="1"/>
        <v>91</v>
      </c>
    </row>
    <row r="38" spans="1:18" s="8" customFormat="1" ht="15" customHeight="1" x14ac:dyDescent="0.15">
      <c r="A38" s="8">
        <f t="shared" si="12"/>
        <v>18</v>
      </c>
      <c r="B38" s="4">
        <v>4</v>
      </c>
      <c r="C38" s="4">
        <v>2</v>
      </c>
      <c r="D38" s="4">
        <v>69</v>
      </c>
      <c r="E38" s="4">
        <v>23</v>
      </c>
      <c r="F38" s="2">
        <f t="shared" si="11"/>
        <v>32</v>
      </c>
      <c r="G38" s="13">
        <f t="shared" ca="1" si="5"/>
        <v>0.95005068395779813</v>
      </c>
      <c r="H38" s="14">
        <f t="shared" ca="1" si="6"/>
        <v>0</v>
      </c>
      <c r="I38" s="2">
        <f t="shared" ca="1" si="7"/>
        <v>0.50147547379313318</v>
      </c>
      <c r="J38" s="14">
        <f t="shared" ca="1" si="8"/>
        <v>0</v>
      </c>
      <c r="K38" s="4"/>
      <c r="L38" s="2">
        <v>35</v>
      </c>
      <c r="M38" s="11">
        <v>6</v>
      </c>
      <c r="N38" s="9">
        <v>91</v>
      </c>
      <c r="O38" s="7">
        <f t="shared" si="0"/>
        <v>87</v>
      </c>
      <c r="P38" s="9">
        <v>92</v>
      </c>
      <c r="Q38" s="9">
        <v>14</v>
      </c>
      <c r="R38" s="7">
        <f t="shared" si="1"/>
        <v>96</v>
      </c>
    </row>
    <row r="39" spans="1:18" s="8" customFormat="1" ht="15" customHeight="1" x14ac:dyDescent="0.15">
      <c r="A39" s="8">
        <f t="shared" si="12"/>
        <v>19</v>
      </c>
      <c r="B39" s="4">
        <v>9</v>
      </c>
      <c r="C39" s="4">
        <v>2</v>
      </c>
      <c r="D39" s="4">
        <v>63</v>
      </c>
      <c r="E39" s="4">
        <v>20</v>
      </c>
      <c r="F39" s="2">
        <f t="shared" si="11"/>
        <v>33</v>
      </c>
      <c r="G39" s="13">
        <f t="shared" ca="1" si="5"/>
        <v>0.65379849834601045</v>
      </c>
      <c r="H39" s="14">
        <f t="shared" ref="H39:H70" ca="1" si="13">IF(G39&lt;$C$2,1,0)</f>
        <v>0</v>
      </c>
      <c r="I39" s="2">
        <f t="shared" ca="1" si="7"/>
        <v>0.99115123600441968</v>
      </c>
      <c r="J39" s="14">
        <f t="shared" ca="1" si="8"/>
        <v>0</v>
      </c>
      <c r="K39" s="4"/>
      <c r="L39" s="2">
        <v>36</v>
      </c>
      <c r="M39" s="11">
        <v>10</v>
      </c>
      <c r="N39" s="9">
        <v>86</v>
      </c>
      <c r="O39" s="7">
        <f t="shared" si="0"/>
        <v>86</v>
      </c>
      <c r="P39" s="9">
        <v>90</v>
      </c>
      <c r="Q39" s="9">
        <v>12</v>
      </c>
      <c r="R39" s="7">
        <f t="shared" si="1"/>
        <v>92</v>
      </c>
    </row>
    <row r="40" spans="1:18" s="8" customFormat="1" ht="15" customHeight="1" x14ac:dyDescent="0.15">
      <c r="A40" s="8">
        <f t="shared" si="12"/>
        <v>20</v>
      </c>
      <c r="B40" s="4">
        <v>9</v>
      </c>
      <c r="C40" s="4">
        <v>3</v>
      </c>
      <c r="D40" s="4">
        <v>57</v>
      </c>
      <c r="E40" s="4">
        <v>21</v>
      </c>
      <c r="F40" s="2">
        <f t="shared" si="11"/>
        <v>34</v>
      </c>
      <c r="G40" s="13">
        <f t="shared" ca="1" si="5"/>
        <v>0.68521044724999813</v>
      </c>
      <c r="H40" s="14">
        <f t="shared" ca="1" si="13"/>
        <v>0</v>
      </c>
      <c r="I40" s="2">
        <f t="shared" ca="1" si="7"/>
        <v>0.75495527555158304</v>
      </c>
      <c r="J40" s="14">
        <f t="shared" ca="1" si="8"/>
        <v>0</v>
      </c>
      <c r="K40" s="4"/>
      <c r="L40" s="2">
        <v>37</v>
      </c>
      <c r="M40" s="11">
        <v>8</v>
      </c>
      <c r="N40" s="9">
        <v>90</v>
      </c>
      <c r="O40" s="7">
        <f t="shared" si="0"/>
        <v>88</v>
      </c>
      <c r="P40" s="9">
        <v>91</v>
      </c>
      <c r="Q40" s="9">
        <v>7</v>
      </c>
      <c r="R40" s="7">
        <f t="shared" si="1"/>
        <v>88</v>
      </c>
    </row>
    <row r="41" spans="1:18" s="8" customFormat="1" ht="15" customHeight="1" x14ac:dyDescent="0.15">
      <c r="A41" s="8">
        <f t="shared" si="12"/>
        <v>21</v>
      </c>
      <c r="B41" s="4">
        <v>7</v>
      </c>
      <c r="C41" s="4">
        <v>1</v>
      </c>
      <c r="D41" s="4">
        <v>55</v>
      </c>
      <c r="E41" s="4">
        <v>19</v>
      </c>
      <c r="F41" s="2">
        <f t="shared" si="11"/>
        <v>35</v>
      </c>
      <c r="G41" s="13">
        <f t="shared" ca="1" si="5"/>
        <v>0.40038656873044576</v>
      </c>
      <c r="H41" s="14">
        <f t="shared" ca="1" si="13"/>
        <v>1</v>
      </c>
      <c r="I41" s="2">
        <f t="shared" ca="1" si="7"/>
        <v>0.52659777346686776</v>
      </c>
      <c r="J41" s="14">
        <f t="shared" ca="1" si="8"/>
        <v>0</v>
      </c>
      <c r="K41" s="4"/>
      <c r="L41" s="2">
        <v>38</v>
      </c>
      <c r="M41" s="11">
        <v>11</v>
      </c>
      <c r="N41" s="9">
        <v>86</v>
      </c>
      <c r="O41" s="7">
        <f t="shared" si="0"/>
        <v>87</v>
      </c>
      <c r="P41" s="9">
        <v>90</v>
      </c>
      <c r="Q41" s="9">
        <v>12</v>
      </c>
      <c r="R41" s="7">
        <f t="shared" si="1"/>
        <v>92</v>
      </c>
    </row>
    <row r="42" spans="1:18" s="8" customFormat="1" ht="15" customHeight="1" x14ac:dyDescent="0.15">
      <c r="A42" s="8">
        <f t="shared" si="12"/>
        <v>22</v>
      </c>
      <c r="B42" s="4">
        <v>4</v>
      </c>
      <c r="C42" s="4">
        <v>3</v>
      </c>
      <c r="D42" s="4">
        <v>62</v>
      </c>
      <c r="E42" s="4">
        <v>22</v>
      </c>
      <c r="F42" s="2">
        <f t="shared" si="11"/>
        <v>36</v>
      </c>
      <c r="G42" s="13">
        <f t="shared" ca="1" si="5"/>
        <v>0.12624459156977874</v>
      </c>
      <c r="H42" s="14">
        <f t="shared" ca="1" si="13"/>
        <v>1</v>
      </c>
      <c r="I42" s="2">
        <f t="shared" ca="1" si="7"/>
        <v>0.51027620197905521</v>
      </c>
      <c r="J42" s="14">
        <f t="shared" ca="1" si="8"/>
        <v>0</v>
      </c>
      <c r="K42" s="4"/>
      <c r="L42" s="2">
        <v>39</v>
      </c>
      <c r="M42" s="11">
        <v>10</v>
      </c>
      <c r="N42" s="9">
        <v>92</v>
      </c>
      <c r="O42" s="7">
        <f t="shared" si="0"/>
        <v>92</v>
      </c>
      <c r="P42" s="9">
        <v>89</v>
      </c>
      <c r="Q42" s="9">
        <v>12</v>
      </c>
      <c r="R42" s="7">
        <f t="shared" si="1"/>
        <v>91</v>
      </c>
    </row>
    <row r="43" spans="1:18" s="8" customFormat="1" ht="15" customHeight="1" x14ac:dyDescent="0.15">
      <c r="A43" s="8">
        <f t="shared" si="12"/>
        <v>23</v>
      </c>
      <c r="B43" s="4">
        <v>6</v>
      </c>
      <c r="C43" s="4">
        <v>3</v>
      </c>
      <c r="D43" s="4">
        <v>64</v>
      </c>
      <c r="E43" s="4">
        <v>21</v>
      </c>
      <c r="F43" s="2">
        <f t="shared" si="11"/>
        <v>37</v>
      </c>
      <c r="G43" s="13">
        <f t="shared" ca="1" si="5"/>
        <v>0.868410447601624</v>
      </c>
      <c r="H43" s="14">
        <f t="shared" ca="1" si="13"/>
        <v>0</v>
      </c>
      <c r="I43" s="2">
        <f t="shared" ca="1" si="7"/>
        <v>0.76851455140766556</v>
      </c>
      <c r="J43" s="14">
        <f t="shared" ca="1" si="8"/>
        <v>0</v>
      </c>
      <c r="K43" s="4"/>
      <c r="L43" s="2">
        <v>40</v>
      </c>
      <c r="M43" s="11">
        <v>11</v>
      </c>
      <c r="N43" s="9">
        <v>93</v>
      </c>
      <c r="O43" s="7">
        <f t="shared" si="0"/>
        <v>94</v>
      </c>
      <c r="P43" s="9">
        <v>88</v>
      </c>
      <c r="Q43" s="9">
        <v>15</v>
      </c>
      <c r="R43" s="7">
        <f t="shared" si="1"/>
        <v>93</v>
      </c>
    </row>
    <row r="44" spans="1:18" s="8" customFormat="1" ht="15" customHeight="1" x14ac:dyDescent="0.15">
      <c r="A44" s="8">
        <f t="shared" si="12"/>
        <v>24</v>
      </c>
      <c r="B44" s="4">
        <v>6</v>
      </c>
      <c r="C44" s="4">
        <v>3</v>
      </c>
      <c r="D44" s="4">
        <v>63</v>
      </c>
      <c r="E44" s="4">
        <v>20</v>
      </c>
      <c r="F44" s="2">
        <f t="shared" si="11"/>
        <v>38</v>
      </c>
      <c r="G44" s="13">
        <f t="shared" ca="1" si="5"/>
        <v>0.48257677557988354</v>
      </c>
      <c r="H44" s="14">
        <f t="shared" ca="1" si="13"/>
        <v>1</v>
      </c>
      <c r="I44" s="2">
        <f t="shared" ca="1" si="7"/>
        <v>0.76318741996959227</v>
      </c>
      <c r="J44" s="14">
        <f t="shared" ca="1" si="8"/>
        <v>0</v>
      </c>
      <c r="K44" s="4"/>
      <c r="L44" s="2">
        <v>41</v>
      </c>
      <c r="M44" s="11">
        <v>9</v>
      </c>
      <c r="N44" s="9">
        <v>88</v>
      </c>
      <c r="O44" s="7">
        <f t="shared" si="0"/>
        <v>87</v>
      </c>
      <c r="P44" s="9">
        <v>87</v>
      </c>
      <c r="Q44" s="9">
        <v>12</v>
      </c>
      <c r="R44" s="7">
        <f t="shared" si="1"/>
        <v>89</v>
      </c>
    </row>
    <row r="45" spans="1:18" s="8" customFormat="1" ht="15" customHeight="1" x14ac:dyDescent="0.15">
      <c r="A45" s="8">
        <f t="shared" si="12"/>
        <v>25</v>
      </c>
      <c r="B45" s="4">
        <v>6</v>
      </c>
      <c r="C45" s="4">
        <v>3</v>
      </c>
      <c r="D45" s="4">
        <v>58</v>
      </c>
      <c r="E45" s="4">
        <v>23</v>
      </c>
      <c r="F45" s="2">
        <f t="shared" si="11"/>
        <v>39</v>
      </c>
      <c r="G45" s="13">
        <f t="shared" ca="1" si="5"/>
        <v>0.99851764637655493</v>
      </c>
      <c r="H45" s="14">
        <f t="shared" ca="1" si="13"/>
        <v>0</v>
      </c>
      <c r="I45" s="2">
        <f t="shared" ca="1" si="7"/>
        <v>0.78244255458893797</v>
      </c>
      <c r="J45" s="14">
        <f t="shared" ca="1" si="8"/>
        <v>0</v>
      </c>
      <c r="K45" s="4"/>
      <c r="L45" s="2">
        <v>42</v>
      </c>
      <c r="M45" s="11">
        <v>6</v>
      </c>
      <c r="N45" s="9">
        <v>91</v>
      </c>
      <c r="O45" s="7">
        <f t="shared" si="0"/>
        <v>87</v>
      </c>
      <c r="P45" s="9">
        <v>86</v>
      </c>
      <c r="Q45" s="9">
        <v>12</v>
      </c>
      <c r="R45" s="7">
        <f t="shared" si="1"/>
        <v>88</v>
      </c>
    </row>
    <row r="46" spans="1:18" s="8" customFormat="1" ht="15" customHeight="1" x14ac:dyDescent="0.15">
      <c r="A46" s="8">
        <f t="shared" si="12"/>
        <v>26</v>
      </c>
      <c r="B46" s="4">
        <v>6</v>
      </c>
      <c r="C46" s="4">
        <v>2</v>
      </c>
      <c r="D46" s="4">
        <v>58</v>
      </c>
      <c r="E46" s="4">
        <v>17</v>
      </c>
      <c r="F46" s="2">
        <f t="shared" si="11"/>
        <v>40</v>
      </c>
      <c r="G46" s="13">
        <f t="shared" ca="1" si="5"/>
        <v>0.5368731430419742</v>
      </c>
      <c r="H46" s="14">
        <f t="shared" ca="1" si="13"/>
        <v>1</v>
      </c>
      <c r="I46" s="2">
        <f t="shared" ca="1" si="7"/>
        <v>0.9139552657022324</v>
      </c>
      <c r="J46" s="14">
        <f t="shared" ca="1" si="8"/>
        <v>0</v>
      </c>
      <c r="K46" s="4"/>
      <c r="L46" s="2">
        <v>43</v>
      </c>
      <c r="M46" s="11">
        <v>10</v>
      </c>
      <c r="N46" s="9">
        <v>90</v>
      </c>
      <c r="O46" s="7">
        <f t="shared" si="0"/>
        <v>90</v>
      </c>
      <c r="P46" s="9">
        <v>89</v>
      </c>
      <c r="Q46" s="9">
        <v>9</v>
      </c>
      <c r="R46" s="7">
        <f t="shared" si="1"/>
        <v>88</v>
      </c>
    </row>
    <row r="47" spans="1:18" s="8" customFormat="1" ht="15" customHeight="1" x14ac:dyDescent="0.15">
      <c r="A47" s="8">
        <f t="shared" si="12"/>
        <v>27</v>
      </c>
      <c r="B47" s="4">
        <v>7</v>
      </c>
      <c r="C47" s="4">
        <v>1</v>
      </c>
      <c r="D47" s="4">
        <v>59</v>
      </c>
      <c r="E47" s="4">
        <v>28</v>
      </c>
      <c r="F47" s="2">
        <f>1+F46</f>
        <v>41</v>
      </c>
      <c r="G47" s="13">
        <f t="shared" ca="1" si="5"/>
        <v>0.80713349694219449</v>
      </c>
      <c r="H47" s="14">
        <f t="shared" ca="1" si="13"/>
        <v>0</v>
      </c>
      <c r="I47" s="2">
        <f t="shared" ca="1" si="7"/>
        <v>0.63953296308918328</v>
      </c>
      <c r="J47" s="14">
        <f t="shared" ca="1" si="8"/>
        <v>0</v>
      </c>
      <c r="K47" s="4"/>
      <c r="L47" s="2">
        <v>44</v>
      </c>
      <c r="M47" s="11">
        <v>12</v>
      </c>
      <c r="N47" s="9">
        <v>93</v>
      </c>
      <c r="O47" s="7">
        <f t="shared" si="0"/>
        <v>95</v>
      </c>
      <c r="P47" s="9">
        <v>89</v>
      </c>
      <c r="Q47" s="9">
        <v>7</v>
      </c>
      <c r="R47" s="7">
        <f t="shared" si="1"/>
        <v>86</v>
      </c>
    </row>
    <row r="48" spans="1:18" s="8" customFormat="1" ht="15" customHeight="1" x14ac:dyDescent="0.15">
      <c r="A48" s="8">
        <f t="shared" si="12"/>
        <v>28</v>
      </c>
      <c r="B48" s="4">
        <v>6</v>
      </c>
      <c r="C48" s="4">
        <v>2</v>
      </c>
      <c r="D48" s="4">
        <v>57</v>
      </c>
      <c r="E48" s="4">
        <v>21</v>
      </c>
      <c r="F48" s="2">
        <f t="shared" si="11"/>
        <v>42</v>
      </c>
      <c r="G48" s="13">
        <f t="shared" ca="1" si="5"/>
        <v>0.47158715229287085</v>
      </c>
      <c r="H48" s="14">
        <f t="shared" ca="1" si="13"/>
        <v>1</v>
      </c>
      <c r="I48" s="2">
        <f t="shared" ca="1" si="7"/>
        <v>0.48661434701537554</v>
      </c>
      <c r="J48" s="14">
        <f t="shared" ca="1" si="8"/>
        <v>0</v>
      </c>
      <c r="K48" s="4"/>
      <c r="L48" s="2">
        <v>45</v>
      </c>
      <c r="M48" s="11">
        <v>6</v>
      </c>
      <c r="N48" s="9">
        <v>93</v>
      </c>
      <c r="O48" s="7">
        <f t="shared" si="0"/>
        <v>89</v>
      </c>
      <c r="P48" s="9">
        <v>86</v>
      </c>
      <c r="Q48" s="9">
        <v>18</v>
      </c>
      <c r="R48" s="7">
        <f t="shared" si="1"/>
        <v>94</v>
      </c>
    </row>
    <row r="49" spans="1:18" s="8" customFormat="1" ht="15" customHeight="1" x14ac:dyDescent="0.15">
      <c r="A49" s="8">
        <f t="shared" si="12"/>
        <v>29</v>
      </c>
      <c r="B49" s="4">
        <v>9</v>
      </c>
      <c r="C49" s="4">
        <v>0</v>
      </c>
      <c r="D49" s="4">
        <v>62</v>
      </c>
      <c r="E49" s="4">
        <v>19</v>
      </c>
      <c r="F49" s="2">
        <f t="shared" si="11"/>
        <v>43</v>
      </c>
      <c r="G49" s="13">
        <f t="shared" ca="1" si="5"/>
        <v>0.34988798714809344</v>
      </c>
      <c r="H49" s="14">
        <f t="shared" ca="1" si="13"/>
        <v>1</v>
      </c>
      <c r="I49" s="2">
        <f t="shared" ca="1" si="7"/>
        <v>0.3815485317697066</v>
      </c>
      <c r="J49" s="14">
        <f t="shared" ca="1" si="8"/>
        <v>0</v>
      </c>
      <c r="K49" s="4"/>
      <c r="L49" s="2">
        <v>46</v>
      </c>
      <c r="M49" s="11">
        <v>14</v>
      </c>
      <c r="N49" s="9">
        <v>92</v>
      </c>
      <c r="O49" s="7">
        <f t="shared" si="0"/>
        <v>96</v>
      </c>
      <c r="P49" s="9">
        <v>86</v>
      </c>
      <c r="Q49" s="9">
        <v>8</v>
      </c>
      <c r="R49" s="7">
        <f t="shared" si="1"/>
        <v>84</v>
      </c>
    </row>
    <row r="50" spans="1:18" s="8" customFormat="1" ht="15" customHeight="1" x14ac:dyDescent="0.15">
      <c r="A50" s="8">
        <f t="shared" si="12"/>
        <v>30</v>
      </c>
      <c r="B50" s="4">
        <v>3</v>
      </c>
      <c r="C50" s="4">
        <v>0</v>
      </c>
      <c r="D50" s="4">
        <v>64</v>
      </c>
      <c r="E50" s="4">
        <v>13</v>
      </c>
      <c r="F50" s="2">
        <f t="shared" si="11"/>
        <v>44</v>
      </c>
      <c r="G50" s="13">
        <f t="shared" ca="1" si="5"/>
        <v>0.60814774190423937</v>
      </c>
      <c r="H50" s="14">
        <f t="shared" ca="1" si="13"/>
        <v>0</v>
      </c>
      <c r="I50" s="2">
        <f t="shared" ca="1" si="7"/>
        <v>0.65898071492977128</v>
      </c>
      <c r="J50" s="14">
        <f t="shared" ca="1" si="8"/>
        <v>0</v>
      </c>
      <c r="K50" s="4"/>
      <c r="L50" s="2">
        <v>47</v>
      </c>
      <c r="M50" s="11">
        <v>12</v>
      </c>
      <c r="N50" s="9">
        <v>84</v>
      </c>
      <c r="O50" s="7">
        <f t="shared" si="0"/>
        <v>86</v>
      </c>
      <c r="P50" s="9">
        <v>87</v>
      </c>
      <c r="Q50" s="9">
        <v>8</v>
      </c>
      <c r="R50" s="7">
        <f t="shared" si="1"/>
        <v>85</v>
      </c>
    </row>
    <row r="51" spans="1:18" s="8" customFormat="1" ht="15" customHeight="1" x14ac:dyDescent="0.15">
      <c r="A51" s="8">
        <f t="shared" si="12"/>
        <v>31</v>
      </c>
      <c r="B51" s="4">
        <v>8</v>
      </c>
      <c r="C51" s="4">
        <v>0</v>
      </c>
      <c r="D51" s="4">
        <v>64</v>
      </c>
      <c r="E51" s="4">
        <v>16</v>
      </c>
      <c r="F51" s="2">
        <f t="shared" si="11"/>
        <v>45</v>
      </c>
      <c r="G51" s="13">
        <f t="shared" ca="1" si="5"/>
        <v>0.16008780125007405</v>
      </c>
      <c r="H51" s="14">
        <f t="shared" ca="1" si="13"/>
        <v>1</v>
      </c>
      <c r="I51" s="2">
        <f t="shared" ca="1" si="7"/>
        <v>0.99216777758996377</v>
      </c>
      <c r="J51" s="14">
        <f t="shared" ca="1" si="8"/>
        <v>0</v>
      </c>
      <c r="K51" s="4"/>
      <c r="L51" s="2">
        <v>48</v>
      </c>
      <c r="M51" s="11">
        <v>9</v>
      </c>
      <c r="N51" s="9">
        <v>93</v>
      </c>
      <c r="O51" s="7">
        <f t="shared" si="0"/>
        <v>92</v>
      </c>
      <c r="P51" s="9">
        <v>91</v>
      </c>
      <c r="Q51" s="9">
        <v>7</v>
      </c>
      <c r="R51" s="7">
        <f t="shared" si="1"/>
        <v>88</v>
      </c>
    </row>
    <row r="52" spans="1:18" s="8" customFormat="1" ht="15" customHeight="1" x14ac:dyDescent="0.15">
      <c r="A52" s="8">
        <f t="shared" si="12"/>
        <v>32</v>
      </c>
      <c r="B52" s="4">
        <v>7</v>
      </c>
      <c r="C52" s="4">
        <v>0</v>
      </c>
      <c r="D52" s="4">
        <v>63</v>
      </c>
      <c r="E52" s="4">
        <v>25</v>
      </c>
      <c r="F52" s="2">
        <f t="shared" si="11"/>
        <v>46</v>
      </c>
      <c r="G52" s="13">
        <f t="shared" ca="1" si="5"/>
        <v>0.6537015592298443</v>
      </c>
      <c r="H52" s="14">
        <f t="shared" ca="1" si="13"/>
        <v>0</v>
      </c>
      <c r="I52" s="2">
        <f t="shared" ca="1" si="7"/>
        <v>0.90737411326716133</v>
      </c>
      <c r="J52" s="14">
        <f t="shared" ca="1" si="8"/>
        <v>0</v>
      </c>
      <c r="K52" s="4"/>
      <c r="L52" s="2">
        <v>49</v>
      </c>
      <c r="M52" s="11">
        <v>11</v>
      </c>
      <c r="N52" s="9">
        <v>88</v>
      </c>
      <c r="O52" s="7">
        <f t="shared" si="0"/>
        <v>89</v>
      </c>
      <c r="P52" s="9">
        <v>90</v>
      </c>
      <c r="Q52" s="9">
        <v>5</v>
      </c>
      <c r="R52" s="7">
        <f t="shared" si="1"/>
        <v>85</v>
      </c>
    </row>
    <row r="53" spans="1:18" s="8" customFormat="1" ht="15" customHeight="1" x14ac:dyDescent="0.15">
      <c r="A53" s="8">
        <f t="shared" si="12"/>
        <v>33</v>
      </c>
      <c r="B53" s="4">
        <v>4</v>
      </c>
      <c r="C53" s="4">
        <v>4</v>
      </c>
      <c r="D53" s="4">
        <v>59</v>
      </c>
      <c r="E53" s="4">
        <v>21</v>
      </c>
      <c r="F53" s="2">
        <f t="shared" si="11"/>
        <v>47</v>
      </c>
      <c r="G53" s="13">
        <f t="shared" ca="1" si="5"/>
        <v>0.57313341974290555</v>
      </c>
      <c r="H53" s="14">
        <f t="shared" ca="1" si="13"/>
        <v>1</v>
      </c>
      <c r="I53" s="2">
        <f t="shared" ca="1" si="7"/>
        <v>8.5955101114502552E-2</v>
      </c>
      <c r="J53" s="14">
        <f t="shared" ca="1" si="8"/>
        <v>1</v>
      </c>
      <c r="K53" s="4"/>
      <c r="L53" s="2">
        <v>50</v>
      </c>
      <c r="M53" s="11">
        <v>7</v>
      </c>
      <c r="N53" s="9">
        <v>94</v>
      </c>
      <c r="O53" s="7">
        <f t="shared" si="0"/>
        <v>91</v>
      </c>
      <c r="P53" s="9">
        <v>91</v>
      </c>
      <c r="Q53" s="9">
        <v>8</v>
      </c>
      <c r="R53" s="7">
        <f t="shared" si="1"/>
        <v>89</v>
      </c>
    </row>
    <row r="54" spans="1:18" s="8" customFormat="1" ht="15" customHeight="1" x14ac:dyDescent="0.15">
      <c r="A54" s="8">
        <f t="shared" si="12"/>
        <v>34</v>
      </c>
      <c r="B54" s="4">
        <v>4</v>
      </c>
      <c r="C54" s="4">
        <v>1</v>
      </c>
      <c r="D54" s="4">
        <v>61</v>
      </c>
      <c r="E54" s="4">
        <v>23</v>
      </c>
      <c r="F54" s="2">
        <f t="shared" si="11"/>
        <v>48</v>
      </c>
      <c r="G54" s="13">
        <f t="shared" ca="1" si="5"/>
        <v>0.39117124345003607</v>
      </c>
      <c r="H54" s="14">
        <f t="shared" ca="1" si="13"/>
        <v>1</v>
      </c>
      <c r="I54" s="2">
        <f t="shared" ca="1" si="7"/>
        <v>1.4011481234945888E-2</v>
      </c>
      <c r="J54" s="14">
        <f t="shared" ca="1" si="8"/>
        <v>1</v>
      </c>
      <c r="K54" s="4"/>
      <c r="L54" s="2">
        <v>51</v>
      </c>
      <c r="M54" s="11">
        <v>9</v>
      </c>
      <c r="N54" s="9">
        <v>88</v>
      </c>
      <c r="O54" s="7">
        <f t="shared" si="0"/>
        <v>87</v>
      </c>
      <c r="P54" s="9">
        <v>91</v>
      </c>
      <c r="Q54" s="9">
        <v>9</v>
      </c>
      <c r="R54" s="7">
        <f t="shared" si="1"/>
        <v>90</v>
      </c>
    </row>
    <row r="55" spans="1:18" s="8" customFormat="1" ht="15" customHeight="1" x14ac:dyDescent="0.15">
      <c r="A55" s="8">
        <f t="shared" si="12"/>
        <v>35</v>
      </c>
      <c r="B55" s="4">
        <v>6</v>
      </c>
      <c r="C55" s="4">
        <v>3</v>
      </c>
      <c r="D55" s="4">
        <v>67</v>
      </c>
      <c r="E55" s="4">
        <v>17</v>
      </c>
      <c r="F55" s="2">
        <f t="shared" si="11"/>
        <v>49</v>
      </c>
      <c r="G55" s="13">
        <f t="shared" ca="1" si="5"/>
        <v>0.50963376031326091</v>
      </c>
      <c r="H55" s="14">
        <f t="shared" ca="1" si="13"/>
        <v>1</v>
      </c>
      <c r="I55" s="2">
        <f t="shared" ca="1" si="7"/>
        <v>0.55387126691233868</v>
      </c>
      <c r="J55" s="14">
        <f t="shared" ca="1" si="8"/>
        <v>0</v>
      </c>
      <c r="K55" s="4"/>
      <c r="L55" s="2">
        <v>52</v>
      </c>
      <c r="M55" s="11">
        <v>10</v>
      </c>
      <c r="N55" s="9">
        <v>88</v>
      </c>
      <c r="O55" s="7">
        <f t="shared" si="0"/>
        <v>88</v>
      </c>
      <c r="P55" s="9">
        <v>90</v>
      </c>
      <c r="Q55" s="9">
        <v>8</v>
      </c>
      <c r="R55" s="7">
        <f t="shared" si="1"/>
        <v>88</v>
      </c>
    </row>
    <row r="56" spans="1:18" s="8" customFormat="1" ht="15" customHeight="1" x14ac:dyDescent="0.15">
      <c r="A56" s="8">
        <f t="shared" si="12"/>
        <v>36</v>
      </c>
      <c r="B56" s="4">
        <v>8</v>
      </c>
      <c r="C56" s="4">
        <v>3</v>
      </c>
      <c r="D56" s="4">
        <v>61</v>
      </c>
      <c r="E56" s="4">
        <v>26</v>
      </c>
      <c r="F56" s="2">
        <f t="shared" si="11"/>
        <v>50</v>
      </c>
      <c r="G56" s="13">
        <f t="shared" ca="1" si="5"/>
        <v>0.4467568620081328</v>
      </c>
      <c r="H56" s="14">
        <f t="shared" ca="1" si="13"/>
        <v>1</v>
      </c>
      <c r="I56" s="2">
        <f t="shared" ca="1" si="7"/>
        <v>0.13968190104924749</v>
      </c>
      <c r="J56" s="14">
        <f t="shared" ca="1" si="8"/>
        <v>1</v>
      </c>
      <c r="K56" s="4"/>
      <c r="L56" s="2">
        <v>53</v>
      </c>
      <c r="M56" s="11">
        <v>7</v>
      </c>
      <c r="N56" s="9">
        <v>85</v>
      </c>
      <c r="O56" s="7">
        <f t="shared" si="0"/>
        <v>82</v>
      </c>
      <c r="P56" s="9">
        <v>89</v>
      </c>
      <c r="Q56" s="9">
        <v>10</v>
      </c>
      <c r="R56" s="7">
        <f t="shared" si="1"/>
        <v>89</v>
      </c>
    </row>
    <row r="57" spans="1:18" s="8" customFormat="1" ht="15" customHeight="1" x14ac:dyDescent="0.15">
      <c r="A57" s="8">
        <f t="shared" si="12"/>
        <v>37</v>
      </c>
      <c r="B57" s="4">
        <v>5</v>
      </c>
      <c r="C57" s="4">
        <v>4</v>
      </c>
      <c r="D57" s="4">
        <v>47</v>
      </c>
      <c r="E57" s="4">
        <v>19</v>
      </c>
      <c r="F57" s="2">
        <f t="shared" si="11"/>
        <v>51</v>
      </c>
      <c r="G57" s="13">
        <f t="shared" ca="1" si="5"/>
        <v>0.4316470000682977</v>
      </c>
      <c r="H57" s="14">
        <f t="shared" ca="1" si="13"/>
        <v>1</v>
      </c>
      <c r="I57" s="2">
        <f t="shared" ca="1" si="7"/>
        <v>5.7608437264535461E-2</v>
      </c>
      <c r="J57" s="14">
        <f t="shared" ca="1" si="8"/>
        <v>1</v>
      </c>
      <c r="K57" s="4"/>
      <c r="L57" s="2">
        <v>54</v>
      </c>
      <c r="M57" s="11">
        <v>11</v>
      </c>
      <c r="N57" s="9">
        <v>88</v>
      </c>
      <c r="O57" s="7">
        <f t="shared" si="0"/>
        <v>89</v>
      </c>
      <c r="P57" s="9">
        <v>94</v>
      </c>
      <c r="Q57" s="9">
        <v>9</v>
      </c>
      <c r="R57" s="7">
        <f t="shared" si="1"/>
        <v>93</v>
      </c>
    </row>
    <row r="58" spans="1:18" s="8" customFormat="1" ht="15" customHeight="1" x14ac:dyDescent="0.15">
      <c r="A58" s="8">
        <f t="shared" si="12"/>
        <v>38</v>
      </c>
      <c r="B58" s="4">
        <v>4</v>
      </c>
      <c r="C58" s="4">
        <v>5</v>
      </c>
      <c r="D58" s="4">
        <v>62</v>
      </c>
      <c r="E58" s="4">
        <v>21</v>
      </c>
      <c r="F58" s="2">
        <f t="shared" si="11"/>
        <v>52</v>
      </c>
      <c r="G58" s="13">
        <f t="shared" ca="1" si="5"/>
        <v>0.70907819666406557</v>
      </c>
      <c r="H58" s="14">
        <f t="shared" ca="1" si="13"/>
        <v>0</v>
      </c>
      <c r="I58" s="2">
        <f t="shared" ca="1" si="7"/>
        <v>8.90119471062506E-2</v>
      </c>
      <c r="J58" s="14">
        <f t="shared" ca="1" si="8"/>
        <v>1</v>
      </c>
      <c r="K58" s="4"/>
      <c r="L58" s="2">
        <v>55</v>
      </c>
      <c r="M58" s="11">
        <v>11</v>
      </c>
      <c r="N58" s="9">
        <v>96</v>
      </c>
      <c r="O58" s="7">
        <f t="shared" si="0"/>
        <v>97</v>
      </c>
      <c r="P58" s="9">
        <v>87</v>
      </c>
      <c r="Q58" s="9">
        <v>10</v>
      </c>
      <c r="R58" s="7">
        <f t="shared" si="1"/>
        <v>87</v>
      </c>
    </row>
    <row r="59" spans="1:18" s="8" customFormat="1" ht="15" customHeight="1" x14ac:dyDescent="0.15">
      <c r="A59" s="8">
        <f t="shared" si="12"/>
        <v>39</v>
      </c>
      <c r="B59" s="4">
        <v>5</v>
      </c>
      <c r="C59" s="4">
        <v>2</v>
      </c>
      <c r="D59" s="4">
        <v>53</v>
      </c>
      <c r="E59" s="4">
        <v>23</v>
      </c>
      <c r="F59" s="2">
        <f t="shared" si="11"/>
        <v>53</v>
      </c>
      <c r="G59" s="13">
        <f t="shared" ca="1" si="5"/>
        <v>0.23119052958482211</v>
      </c>
      <c r="H59" s="14">
        <f t="shared" ca="1" si="13"/>
        <v>1</v>
      </c>
      <c r="I59" s="2">
        <f t="shared" ca="1" si="7"/>
        <v>0.15452704286919328</v>
      </c>
      <c r="J59" s="14">
        <f t="shared" ca="1" si="8"/>
        <v>1</v>
      </c>
      <c r="K59" s="4"/>
      <c r="L59" s="2">
        <v>56</v>
      </c>
      <c r="M59" s="11">
        <v>15</v>
      </c>
      <c r="N59" s="9">
        <v>92</v>
      </c>
      <c r="O59" s="7">
        <f t="shared" si="0"/>
        <v>97</v>
      </c>
      <c r="P59" s="9">
        <v>88</v>
      </c>
      <c r="Q59" s="9">
        <v>7</v>
      </c>
      <c r="R59" s="7">
        <f t="shared" si="1"/>
        <v>85</v>
      </c>
    </row>
    <row r="60" spans="1:18" s="8" customFormat="1" ht="15" customHeight="1" x14ac:dyDescent="0.15">
      <c r="A60" s="8">
        <f t="shared" si="12"/>
        <v>40</v>
      </c>
      <c r="B60" s="4">
        <v>5</v>
      </c>
      <c r="C60" s="4">
        <v>2</v>
      </c>
      <c r="D60" s="4">
        <v>62</v>
      </c>
      <c r="E60" s="4">
        <v>24</v>
      </c>
      <c r="F60" s="2">
        <f t="shared" si="11"/>
        <v>54</v>
      </c>
      <c r="G60" s="13">
        <f t="shared" ca="1" si="5"/>
        <v>0.31203489548226615</v>
      </c>
      <c r="H60" s="14">
        <f t="shared" ca="1" si="13"/>
        <v>1</v>
      </c>
      <c r="I60" s="2">
        <f t="shared" ca="1" si="7"/>
        <v>0.61601684988847927</v>
      </c>
      <c r="J60" s="14">
        <f t="shared" ca="1" si="8"/>
        <v>0</v>
      </c>
      <c r="K60" s="4"/>
      <c r="L60" s="2">
        <v>57</v>
      </c>
      <c r="M60" s="11">
        <v>6</v>
      </c>
      <c r="N60" s="9">
        <v>95</v>
      </c>
      <c r="O60" s="7">
        <f t="shared" si="0"/>
        <v>91</v>
      </c>
      <c r="P60" s="9">
        <v>97</v>
      </c>
      <c r="Q60" s="9">
        <v>9</v>
      </c>
      <c r="R60" s="7">
        <f t="shared" si="1"/>
        <v>96</v>
      </c>
    </row>
    <row r="61" spans="1:18" s="8" customFormat="1" ht="15" customHeight="1" x14ac:dyDescent="0.15">
      <c r="A61" s="8">
        <f t="shared" si="12"/>
        <v>41</v>
      </c>
      <c r="B61" s="4">
        <v>4</v>
      </c>
      <c r="C61" s="4">
        <v>1</v>
      </c>
      <c r="D61" s="4">
        <v>62</v>
      </c>
      <c r="E61" s="4">
        <v>15</v>
      </c>
      <c r="F61" s="2">
        <f t="shared" si="11"/>
        <v>55</v>
      </c>
      <c r="G61" s="13">
        <f t="shared" ca="1" si="5"/>
        <v>0.63015612425504419</v>
      </c>
      <c r="H61" s="14">
        <f t="shared" ca="1" si="13"/>
        <v>0</v>
      </c>
      <c r="I61" s="2">
        <f t="shared" ca="1" si="7"/>
        <v>0.10225145019766502</v>
      </c>
      <c r="J61" s="14">
        <f t="shared" ca="1" si="8"/>
        <v>1</v>
      </c>
      <c r="K61" s="4"/>
      <c r="L61" s="2">
        <v>58</v>
      </c>
      <c r="M61" s="11">
        <v>10</v>
      </c>
      <c r="N61" s="9">
        <v>87</v>
      </c>
      <c r="O61" s="7">
        <f t="shared" si="0"/>
        <v>87</v>
      </c>
      <c r="P61" s="9">
        <v>88</v>
      </c>
      <c r="Q61" s="9">
        <v>9</v>
      </c>
      <c r="R61" s="7">
        <f t="shared" si="1"/>
        <v>87</v>
      </c>
    </row>
    <row r="62" spans="1:18" s="8" customFormat="1" ht="15" customHeight="1" x14ac:dyDescent="0.15">
      <c r="A62" s="8">
        <f t="shared" si="12"/>
        <v>42</v>
      </c>
      <c r="B62" s="4">
        <v>4</v>
      </c>
      <c r="C62" s="4">
        <v>3</v>
      </c>
      <c r="D62" s="4">
        <v>56</v>
      </c>
      <c r="E62" s="4">
        <v>20</v>
      </c>
      <c r="F62" s="2">
        <f t="shared" si="11"/>
        <v>56</v>
      </c>
      <c r="G62" s="13">
        <f t="shared" ca="1" si="5"/>
        <v>8.2547794467381364E-2</v>
      </c>
      <c r="H62" s="14">
        <f t="shared" ca="1" si="13"/>
        <v>1</v>
      </c>
      <c r="I62" s="2">
        <f t="shared" ca="1" si="7"/>
        <v>0.56173853707510213</v>
      </c>
      <c r="J62" s="14">
        <f t="shared" ca="1" si="8"/>
        <v>0</v>
      </c>
      <c r="K62" s="4"/>
      <c r="L62" s="2">
        <v>59</v>
      </c>
      <c r="M62" s="11">
        <v>8</v>
      </c>
      <c r="N62" s="9">
        <v>92</v>
      </c>
      <c r="O62" s="7">
        <f t="shared" si="0"/>
        <v>90</v>
      </c>
      <c r="P62" s="9">
        <v>87</v>
      </c>
      <c r="Q62" s="9">
        <v>6</v>
      </c>
      <c r="R62" s="7">
        <f t="shared" si="1"/>
        <v>83</v>
      </c>
    </row>
    <row r="63" spans="1:18" s="8" customFormat="1" ht="15" customHeight="1" x14ac:dyDescent="0.15">
      <c r="A63" s="8">
        <f t="shared" si="12"/>
        <v>43</v>
      </c>
      <c r="B63" s="4">
        <v>7</v>
      </c>
      <c r="C63" s="4">
        <v>2</v>
      </c>
      <c r="D63" s="4">
        <v>52</v>
      </c>
      <c r="E63" s="4">
        <v>22</v>
      </c>
      <c r="F63" s="2">
        <f t="shared" si="11"/>
        <v>57</v>
      </c>
      <c r="G63" s="13">
        <f t="shared" ca="1" si="5"/>
        <v>0.4420862817157486</v>
      </c>
      <c r="H63" s="14">
        <f t="shared" ca="1" si="13"/>
        <v>1</v>
      </c>
      <c r="I63" s="2">
        <f t="shared" ca="1" si="7"/>
        <v>0.2010634064516148</v>
      </c>
      <c r="J63" s="14">
        <f t="shared" ca="1" si="8"/>
        <v>0</v>
      </c>
      <c r="K63" s="4"/>
      <c r="L63" s="2">
        <v>60</v>
      </c>
      <c r="M63" s="11">
        <v>5</v>
      </c>
      <c r="N63" s="9">
        <v>90</v>
      </c>
      <c r="O63" s="7">
        <f t="shared" si="0"/>
        <v>85</v>
      </c>
      <c r="P63" s="9">
        <v>87</v>
      </c>
      <c r="Q63" s="9">
        <v>9</v>
      </c>
      <c r="R63" s="7">
        <f t="shared" si="1"/>
        <v>86</v>
      </c>
    </row>
    <row r="64" spans="1:18" s="8" customFormat="1" ht="15" customHeight="1" x14ac:dyDescent="0.15">
      <c r="A64" s="8">
        <f t="shared" si="12"/>
        <v>44</v>
      </c>
      <c r="B64" s="4">
        <v>9</v>
      </c>
      <c r="C64" s="4">
        <v>3</v>
      </c>
      <c r="D64" s="4">
        <v>57</v>
      </c>
      <c r="E64" s="4">
        <v>17</v>
      </c>
      <c r="F64" s="2">
        <f t="shared" si="11"/>
        <v>58</v>
      </c>
      <c r="G64" s="13">
        <f t="shared" ca="1" si="5"/>
        <v>5.3604625150572183E-2</v>
      </c>
      <c r="H64" s="14">
        <f t="shared" ca="1" si="13"/>
        <v>1</v>
      </c>
      <c r="I64" s="2">
        <f t="shared" ca="1" si="7"/>
        <v>0.80687005398370026</v>
      </c>
      <c r="J64" s="14">
        <f t="shared" ca="1" si="8"/>
        <v>0</v>
      </c>
      <c r="K64" s="4"/>
      <c r="L64" s="2">
        <v>61</v>
      </c>
      <c r="M64" s="11">
        <v>10</v>
      </c>
      <c r="N64" s="9">
        <v>92</v>
      </c>
      <c r="O64" s="7">
        <f t="shared" si="0"/>
        <v>92</v>
      </c>
      <c r="P64" s="9">
        <v>87</v>
      </c>
      <c r="Q64" s="9">
        <v>11</v>
      </c>
      <c r="R64" s="7">
        <f t="shared" si="1"/>
        <v>88</v>
      </c>
    </row>
    <row r="65" spans="1:18" s="8" customFormat="1" ht="15" customHeight="1" x14ac:dyDescent="0.15">
      <c r="A65" s="8">
        <f t="shared" si="12"/>
        <v>45</v>
      </c>
      <c r="B65" s="4">
        <v>7</v>
      </c>
      <c r="C65" s="4">
        <v>3</v>
      </c>
      <c r="D65" s="4">
        <v>66</v>
      </c>
      <c r="E65" s="4">
        <v>21</v>
      </c>
      <c r="F65" s="2">
        <f t="shared" si="11"/>
        <v>59</v>
      </c>
      <c r="G65" s="13">
        <f t="shared" ca="1" si="5"/>
        <v>0.26126373264559588</v>
      </c>
      <c r="H65" s="14">
        <f t="shared" ca="1" si="13"/>
        <v>1</v>
      </c>
      <c r="I65" s="2">
        <f t="shared" ca="1" si="7"/>
        <v>0.51711737767616095</v>
      </c>
      <c r="J65" s="14">
        <f t="shared" ca="1" si="8"/>
        <v>0</v>
      </c>
      <c r="K65" s="4"/>
      <c r="L65" s="2">
        <v>62</v>
      </c>
      <c r="M65" s="11">
        <v>13</v>
      </c>
      <c r="N65" s="9">
        <v>87</v>
      </c>
      <c r="O65" s="7">
        <f t="shared" si="0"/>
        <v>90</v>
      </c>
      <c r="P65" s="9">
        <v>83</v>
      </c>
      <c r="Q65" s="9">
        <v>11</v>
      </c>
      <c r="R65" s="7">
        <f t="shared" si="1"/>
        <v>84</v>
      </c>
    </row>
    <row r="66" spans="1:18" s="8" customFormat="1" ht="15" customHeight="1" x14ac:dyDescent="0.15">
      <c r="A66" s="8">
        <f t="shared" si="12"/>
        <v>46</v>
      </c>
      <c r="B66" s="4">
        <v>6</v>
      </c>
      <c r="C66" s="4">
        <v>3</v>
      </c>
      <c r="D66" s="4">
        <v>61</v>
      </c>
      <c r="E66" s="4">
        <v>18</v>
      </c>
      <c r="F66" s="2">
        <f t="shared" si="11"/>
        <v>60</v>
      </c>
      <c r="G66" s="13">
        <f t="shared" ca="1" si="5"/>
        <v>0.85680982995128629</v>
      </c>
      <c r="H66" s="14">
        <f t="shared" ca="1" si="13"/>
        <v>0</v>
      </c>
      <c r="I66" s="2">
        <f t="shared" ca="1" si="7"/>
        <v>0.2021192868434748</v>
      </c>
      <c r="J66" s="14">
        <f t="shared" ca="1" si="8"/>
        <v>0</v>
      </c>
      <c r="K66" s="4"/>
      <c r="L66" s="2">
        <v>63</v>
      </c>
      <c r="M66" s="11">
        <v>10</v>
      </c>
      <c r="N66" s="9">
        <v>90</v>
      </c>
      <c r="O66" s="7">
        <f t="shared" si="0"/>
        <v>90</v>
      </c>
      <c r="P66" s="9">
        <v>91</v>
      </c>
      <c r="Q66" s="9">
        <v>6</v>
      </c>
      <c r="R66" s="7">
        <f t="shared" si="1"/>
        <v>87</v>
      </c>
    </row>
    <row r="67" spans="1:18" s="8" customFormat="1" ht="15" customHeight="1" x14ac:dyDescent="0.15">
      <c r="A67" s="8">
        <f t="shared" si="12"/>
        <v>47</v>
      </c>
      <c r="B67" s="4">
        <v>8</v>
      </c>
      <c r="C67" s="4">
        <v>1</v>
      </c>
      <c r="D67" s="4">
        <v>68</v>
      </c>
      <c r="E67" s="4">
        <v>13</v>
      </c>
      <c r="F67" s="2">
        <f t="shared" si="11"/>
        <v>61</v>
      </c>
      <c r="G67" s="13">
        <f t="shared" ca="1" si="5"/>
        <v>0.17620224406751372</v>
      </c>
      <c r="H67" s="14">
        <f t="shared" ca="1" si="13"/>
        <v>1</v>
      </c>
      <c r="I67" s="2">
        <f t="shared" ca="1" si="7"/>
        <v>0.81622682109551026</v>
      </c>
      <c r="J67" s="14">
        <f t="shared" ca="1" si="8"/>
        <v>0</v>
      </c>
      <c r="K67" s="4"/>
      <c r="L67" s="2">
        <v>64</v>
      </c>
      <c r="M67" s="11">
        <v>10</v>
      </c>
      <c r="N67" s="9">
        <v>88</v>
      </c>
      <c r="O67" s="7">
        <f t="shared" si="0"/>
        <v>88</v>
      </c>
      <c r="P67" s="9">
        <v>91</v>
      </c>
      <c r="Q67" s="9">
        <v>11</v>
      </c>
      <c r="R67" s="7">
        <f t="shared" si="1"/>
        <v>92</v>
      </c>
    </row>
    <row r="68" spans="1:18" s="8" customFormat="1" ht="15" customHeight="1" x14ac:dyDescent="0.15">
      <c r="A68" s="8">
        <f t="shared" si="12"/>
        <v>48</v>
      </c>
      <c r="B68" s="4">
        <v>8</v>
      </c>
      <c r="C68" s="4">
        <v>2</v>
      </c>
      <c r="D68" s="4">
        <v>58</v>
      </c>
      <c r="E68" s="4">
        <v>26</v>
      </c>
      <c r="F68" s="2">
        <f t="shared" si="11"/>
        <v>62</v>
      </c>
      <c r="G68" s="13">
        <f t="shared" ca="1" si="5"/>
        <v>0.1432734445839482</v>
      </c>
      <c r="H68" s="14">
        <f t="shared" ca="1" si="13"/>
        <v>1</v>
      </c>
      <c r="I68" s="2">
        <f t="shared" ca="1" si="7"/>
        <v>0.29975786213577238</v>
      </c>
      <c r="J68" s="14">
        <f t="shared" ca="1" si="8"/>
        <v>0</v>
      </c>
      <c r="K68" s="4"/>
      <c r="L68" s="2">
        <v>65</v>
      </c>
      <c r="M68" s="11">
        <v>9</v>
      </c>
      <c r="N68" s="9">
        <v>92</v>
      </c>
      <c r="O68" s="7">
        <f t="shared" si="0"/>
        <v>91</v>
      </c>
      <c r="P68" s="9">
        <v>95</v>
      </c>
      <c r="Q68" s="9">
        <v>9</v>
      </c>
      <c r="R68" s="7">
        <f t="shared" si="1"/>
        <v>94</v>
      </c>
    </row>
    <row r="69" spans="1:18" s="8" customFormat="1" ht="15" customHeight="1" x14ac:dyDescent="0.15">
      <c r="A69" s="8">
        <f t="shared" si="12"/>
        <v>49</v>
      </c>
      <c r="B69" s="4">
        <v>6</v>
      </c>
      <c r="C69" s="4">
        <v>2</v>
      </c>
      <c r="D69" s="4">
        <v>65</v>
      </c>
      <c r="E69" s="4">
        <v>23</v>
      </c>
      <c r="F69" s="2">
        <f t="shared" si="11"/>
        <v>63</v>
      </c>
      <c r="G69" s="13">
        <f t="shared" ca="1" si="5"/>
        <v>0.22412290625611897</v>
      </c>
      <c r="H69" s="14">
        <f t="shared" ca="1" si="13"/>
        <v>1</v>
      </c>
      <c r="I69" s="2">
        <f t="shared" ca="1" si="7"/>
        <v>0.91595097023972183</v>
      </c>
      <c r="J69" s="14">
        <f t="shared" ca="1" si="8"/>
        <v>0</v>
      </c>
      <c r="K69" s="4"/>
      <c r="L69" s="2">
        <v>66</v>
      </c>
      <c r="M69" s="11">
        <v>9</v>
      </c>
      <c r="N69" s="9">
        <v>86</v>
      </c>
      <c r="O69" s="7">
        <f t="shared" ref="O69:O103" si="14">N69-(10-M69)</f>
        <v>85</v>
      </c>
      <c r="P69" s="9">
        <v>87</v>
      </c>
      <c r="Q69" s="9">
        <v>13</v>
      </c>
      <c r="R69" s="7">
        <f t="shared" ref="R69:R103" si="15">Q69-(10-P69)</f>
        <v>90</v>
      </c>
    </row>
    <row r="70" spans="1:18" s="8" customFormat="1" ht="15" customHeight="1" x14ac:dyDescent="0.15">
      <c r="A70" s="8">
        <f t="shared" si="12"/>
        <v>50</v>
      </c>
      <c r="B70" s="4">
        <v>6</v>
      </c>
      <c r="C70" s="4">
        <v>2</v>
      </c>
      <c r="D70" s="4">
        <v>66</v>
      </c>
      <c r="E70" s="4">
        <v>18</v>
      </c>
      <c r="F70" s="2">
        <f t="shared" si="11"/>
        <v>64</v>
      </c>
      <c r="G70" s="13">
        <f t="shared" ca="1" si="5"/>
        <v>0.61749307521803787</v>
      </c>
      <c r="H70" s="14">
        <f t="shared" ca="1" si="13"/>
        <v>0</v>
      </c>
      <c r="I70" s="2">
        <f t="shared" ca="1" si="7"/>
        <v>0.40934441509333563</v>
      </c>
      <c r="J70" s="14">
        <f t="shared" ca="1" si="8"/>
        <v>0</v>
      </c>
      <c r="K70" s="4"/>
      <c r="L70" s="2">
        <v>67</v>
      </c>
      <c r="M70" s="11">
        <v>11</v>
      </c>
      <c r="N70" s="9">
        <v>91</v>
      </c>
      <c r="O70" s="7">
        <f t="shared" si="14"/>
        <v>92</v>
      </c>
      <c r="P70" s="9">
        <v>88</v>
      </c>
      <c r="Q70" s="9">
        <v>6</v>
      </c>
      <c r="R70" s="7">
        <f t="shared" si="15"/>
        <v>84</v>
      </c>
    </row>
    <row r="71" spans="1:18" s="8" customFormat="1" ht="15" customHeight="1" x14ac:dyDescent="0.15">
      <c r="A71" s="8">
        <f t="shared" si="12"/>
        <v>51</v>
      </c>
      <c r="B71" s="4">
        <v>6</v>
      </c>
      <c r="C71" s="4">
        <v>2</v>
      </c>
      <c r="D71" s="4">
        <v>55</v>
      </c>
      <c r="E71" s="4">
        <v>21</v>
      </c>
      <c r="F71" s="2">
        <f t="shared" si="11"/>
        <v>65</v>
      </c>
      <c r="G71" s="13">
        <f t="shared" ca="1" si="5"/>
        <v>2.4256375309964828E-2</v>
      </c>
      <c r="H71" s="14">
        <f t="shared" ref="H71:H102" ca="1" si="16">IF(G71&lt;$C$2,1,0)</f>
        <v>1</v>
      </c>
      <c r="I71" s="2">
        <f t="shared" ca="1" si="7"/>
        <v>0.13129677376606819</v>
      </c>
      <c r="J71" s="14">
        <f t="shared" ca="1" si="8"/>
        <v>1</v>
      </c>
      <c r="K71" s="4"/>
      <c r="L71" s="2">
        <v>68</v>
      </c>
      <c r="M71" s="11">
        <v>12</v>
      </c>
      <c r="N71" s="9">
        <v>89</v>
      </c>
      <c r="O71" s="7">
        <f t="shared" si="14"/>
        <v>91</v>
      </c>
      <c r="P71" s="9">
        <v>89</v>
      </c>
      <c r="Q71" s="9">
        <v>16</v>
      </c>
      <c r="R71" s="7">
        <f t="shared" si="15"/>
        <v>95</v>
      </c>
    </row>
    <row r="72" spans="1:18" s="8" customFormat="1" ht="15" customHeight="1" x14ac:dyDescent="0.15">
      <c r="A72" s="8">
        <f t="shared" si="12"/>
        <v>52</v>
      </c>
      <c r="B72" s="4">
        <v>4</v>
      </c>
      <c r="C72" s="4">
        <v>0</v>
      </c>
      <c r="D72" s="4">
        <v>63</v>
      </c>
      <c r="E72" s="4">
        <v>22</v>
      </c>
      <c r="F72" s="2">
        <f t="shared" si="11"/>
        <v>66</v>
      </c>
      <c r="G72" s="13">
        <f t="shared" ref="G72:G106" ca="1" si="17">RAND()</f>
        <v>0.95296451742809307</v>
      </c>
      <c r="H72" s="14">
        <f t="shared" ca="1" si="16"/>
        <v>0</v>
      </c>
      <c r="I72" s="2">
        <f t="shared" ref="I72:I106" ca="1" si="18">RAND()</f>
        <v>0.33047163819440306</v>
      </c>
      <c r="J72" s="14">
        <f t="shared" ref="J72:J106" ca="1" si="19">IF(I72&lt;$C$3,1,0)</f>
        <v>0</v>
      </c>
      <c r="K72" s="4"/>
      <c r="L72" s="2">
        <v>69</v>
      </c>
      <c r="M72" s="11">
        <v>13</v>
      </c>
      <c r="N72" s="9">
        <v>93</v>
      </c>
      <c r="O72" s="7">
        <f t="shared" si="14"/>
        <v>96</v>
      </c>
      <c r="P72" s="9">
        <v>89</v>
      </c>
      <c r="Q72" s="9">
        <v>7</v>
      </c>
      <c r="R72" s="7">
        <f t="shared" si="15"/>
        <v>86</v>
      </c>
    </row>
    <row r="73" spans="1:18" s="8" customFormat="1" ht="15" customHeight="1" x14ac:dyDescent="0.15">
      <c r="A73" s="8">
        <f t="shared" si="12"/>
        <v>53</v>
      </c>
      <c r="B73" s="4">
        <v>7</v>
      </c>
      <c r="C73" s="4">
        <v>0</v>
      </c>
      <c r="D73" s="4">
        <v>58</v>
      </c>
      <c r="E73" s="4">
        <v>11</v>
      </c>
      <c r="F73" s="2">
        <f t="shared" si="11"/>
        <v>67</v>
      </c>
      <c r="G73" s="13">
        <f t="shared" ca="1" si="17"/>
        <v>0.22700412367860257</v>
      </c>
      <c r="H73" s="14">
        <f t="shared" ca="1" si="16"/>
        <v>1</v>
      </c>
      <c r="I73" s="2">
        <f t="shared" ca="1" si="18"/>
        <v>0.45939311112273817</v>
      </c>
      <c r="J73" s="14">
        <f t="shared" ca="1" si="19"/>
        <v>0</v>
      </c>
      <c r="K73" s="4"/>
      <c r="L73" s="2">
        <v>70</v>
      </c>
      <c r="M73" s="11">
        <v>12</v>
      </c>
      <c r="N73" s="9">
        <v>91</v>
      </c>
      <c r="O73" s="7">
        <f t="shared" si="14"/>
        <v>93</v>
      </c>
      <c r="P73" s="9">
        <v>85</v>
      </c>
      <c r="Q73" s="9">
        <v>10</v>
      </c>
      <c r="R73" s="7">
        <f t="shared" si="15"/>
        <v>85</v>
      </c>
    </row>
    <row r="74" spans="1:18" s="8" customFormat="1" ht="15" customHeight="1" x14ac:dyDescent="0.15">
      <c r="A74" s="8">
        <f t="shared" si="12"/>
        <v>54</v>
      </c>
      <c r="B74" s="4">
        <v>5</v>
      </c>
      <c r="C74" s="4">
        <v>2</v>
      </c>
      <c r="D74" s="4">
        <v>51</v>
      </c>
      <c r="E74" s="4">
        <v>25</v>
      </c>
      <c r="F74" s="2">
        <f>1+F73</f>
        <v>68</v>
      </c>
      <c r="G74" s="13">
        <f t="shared" ca="1" si="17"/>
        <v>0.71379518974164025</v>
      </c>
      <c r="H74" s="14">
        <f t="shared" ca="1" si="16"/>
        <v>0</v>
      </c>
      <c r="I74" s="2">
        <f t="shared" ca="1" si="18"/>
        <v>0.826242200857217</v>
      </c>
      <c r="J74" s="14">
        <f t="shared" ca="1" si="19"/>
        <v>0</v>
      </c>
      <c r="K74" s="4"/>
      <c r="L74" s="2">
        <v>71</v>
      </c>
      <c r="M74" s="11">
        <v>5</v>
      </c>
      <c r="N74" s="9">
        <v>88</v>
      </c>
      <c r="O74" s="7">
        <f t="shared" si="14"/>
        <v>83</v>
      </c>
      <c r="P74" s="9">
        <v>89</v>
      </c>
      <c r="Q74" s="9">
        <v>9</v>
      </c>
      <c r="R74" s="7">
        <f t="shared" si="15"/>
        <v>88</v>
      </c>
    </row>
    <row r="75" spans="1:18" s="8" customFormat="1" ht="15" customHeight="1" x14ac:dyDescent="0.15">
      <c r="A75" s="8">
        <f t="shared" si="12"/>
        <v>55</v>
      </c>
      <c r="B75" s="4">
        <v>6</v>
      </c>
      <c r="C75" s="4">
        <v>1</v>
      </c>
      <c r="D75" s="4">
        <v>53</v>
      </c>
      <c r="E75" s="4">
        <v>21</v>
      </c>
      <c r="F75" s="2">
        <f>1+F74</f>
        <v>69</v>
      </c>
      <c r="G75" s="13">
        <f t="shared" ca="1" si="17"/>
        <v>0.7611960082616841</v>
      </c>
      <c r="H75" s="14">
        <f t="shared" ca="1" si="16"/>
        <v>0</v>
      </c>
      <c r="I75" s="2">
        <f t="shared" ca="1" si="18"/>
        <v>0.74234844408087008</v>
      </c>
      <c r="J75" s="14">
        <f t="shared" ca="1" si="19"/>
        <v>0</v>
      </c>
      <c r="K75" s="4"/>
      <c r="L75" s="2">
        <v>72</v>
      </c>
      <c r="M75" s="11">
        <v>8</v>
      </c>
      <c r="N75" s="9">
        <v>93</v>
      </c>
      <c r="O75" s="7">
        <f t="shared" si="14"/>
        <v>91</v>
      </c>
      <c r="P75" s="9">
        <v>95</v>
      </c>
      <c r="Q75" s="9">
        <v>9</v>
      </c>
      <c r="R75" s="7">
        <f t="shared" si="15"/>
        <v>94</v>
      </c>
    </row>
    <row r="76" spans="1:18" s="8" customFormat="1" ht="15" customHeight="1" x14ac:dyDescent="0.15">
      <c r="A76" s="8">
        <f t="shared" si="12"/>
        <v>56</v>
      </c>
      <c r="B76" s="4">
        <v>6</v>
      </c>
      <c r="C76" s="4">
        <v>2</v>
      </c>
      <c r="D76" s="4">
        <v>64</v>
      </c>
      <c r="E76" s="4">
        <v>19</v>
      </c>
      <c r="F76" s="2">
        <f t="shared" ref="F76:F96" si="20">1+F75</f>
        <v>70</v>
      </c>
      <c r="G76" s="13">
        <f t="shared" ca="1" si="17"/>
        <v>0.98620589401023373</v>
      </c>
      <c r="H76" s="14">
        <f t="shared" ca="1" si="16"/>
        <v>0</v>
      </c>
      <c r="I76" s="2">
        <f t="shared" ca="1" si="18"/>
        <v>0.97620616713429176</v>
      </c>
      <c r="J76" s="14">
        <f t="shared" ca="1" si="19"/>
        <v>0</v>
      </c>
      <c r="K76" s="4"/>
      <c r="L76" s="2">
        <v>73</v>
      </c>
      <c r="M76" s="11">
        <v>6</v>
      </c>
      <c r="N76" s="9">
        <v>90</v>
      </c>
      <c r="O76" s="7">
        <f t="shared" si="14"/>
        <v>86</v>
      </c>
      <c r="P76" s="9">
        <v>89</v>
      </c>
      <c r="Q76" s="9">
        <v>7</v>
      </c>
      <c r="R76" s="7">
        <f t="shared" si="15"/>
        <v>86</v>
      </c>
    </row>
    <row r="77" spans="1:18" s="8" customFormat="1" ht="15" customHeight="1" x14ac:dyDescent="0.15">
      <c r="A77" s="8">
        <f t="shared" si="12"/>
        <v>57</v>
      </c>
      <c r="B77" s="4">
        <v>6</v>
      </c>
      <c r="C77" s="4">
        <v>1</v>
      </c>
      <c r="D77" s="4">
        <v>61</v>
      </c>
      <c r="E77" s="4">
        <v>14</v>
      </c>
      <c r="F77" s="2">
        <f t="shared" si="20"/>
        <v>71</v>
      </c>
      <c r="G77" s="13">
        <f t="shared" ca="1" si="17"/>
        <v>0.88052051307696833</v>
      </c>
      <c r="H77" s="14">
        <f t="shared" ca="1" si="16"/>
        <v>0</v>
      </c>
      <c r="I77" s="2">
        <f t="shared" ca="1" si="18"/>
        <v>0.87354137298287482</v>
      </c>
      <c r="J77" s="14">
        <f t="shared" ca="1" si="19"/>
        <v>0</v>
      </c>
      <c r="K77" s="4"/>
      <c r="L77" s="2">
        <v>74</v>
      </c>
      <c r="M77" s="11">
        <v>8</v>
      </c>
      <c r="N77" s="9">
        <v>90</v>
      </c>
      <c r="O77" s="7">
        <f t="shared" si="14"/>
        <v>88</v>
      </c>
      <c r="P77" s="9">
        <v>88</v>
      </c>
      <c r="Q77" s="9">
        <v>12</v>
      </c>
      <c r="R77" s="7">
        <f t="shared" si="15"/>
        <v>90</v>
      </c>
    </row>
    <row r="78" spans="1:18" s="8" customFormat="1" ht="15" customHeight="1" x14ac:dyDescent="0.15">
      <c r="A78" s="8">
        <f t="shared" si="12"/>
        <v>58</v>
      </c>
      <c r="B78" s="4">
        <v>6</v>
      </c>
      <c r="C78" s="4">
        <v>0</v>
      </c>
      <c r="D78" s="4">
        <v>65</v>
      </c>
      <c r="E78" s="4">
        <v>19</v>
      </c>
      <c r="F78" s="2">
        <f t="shared" si="20"/>
        <v>72</v>
      </c>
      <c r="G78" s="13">
        <f t="shared" ca="1" si="17"/>
        <v>0.5895099915935661</v>
      </c>
      <c r="H78" s="14">
        <f t="shared" ca="1" si="16"/>
        <v>1</v>
      </c>
      <c r="I78" s="2">
        <f t="shared" ca="1" si="18"/>
        <v>0.15248651586819806</v>
      </c>
      <c r="J78" s="14">
        <f t="shared" ca="1" si="19"/>
        <v>1</v>
      </c>
      <c r="K78" s="4"/>
      <c r="L78" s="2">
        <v>75</v>
      </c>
      <c r="M78" s="11">
        <v>12</v>
      </c>
      <c r="N78" s="9">
        <v>87</v>
      </c>
      <c r="O78" s="7">
        <f t="shared" si="14"/>
        <v>89</v>
      </c>
      <c r="P78" s="9">
        <v>96</v>
      </c>
      <c r="Q78" s="9">
        <v>12</v>
      </c>
      <c r="R78" s="7">
        <f t="shared" si="15"/>
        <v>98</v>
      </c>
    </row>
    <row r="79" spans="1:18" s="8" customFormat="1" ht="15" customHeight="1" x14ac:dyDescent="0.15">
      <c r="A79" s="8">
        <f t="shared" si="12"/>
        <v>59</v>
      </c>
      <c r="B79" s="4">
        <v>7</v>
      </c>
      <c r="C79" s="4">
        <v>2</v>
      </c>
      <c r="D79" s="4">
        <v>66</v>
      </c>
      <c r="E79" s="4">
        <v>18</v>
      </c>
      <c r="F79" s="2">
        <f t="shared" si="20"/>
        <v>73</v>
      </c>
      <c r="G79" s="13">
        <f t="shared" ca="1" si="17"/>
        <v>0.25853462061198029</v>
      </c>
      <c r="H79" s="14">
        <f t="shared" ca="1" si="16"/>
        <v>1</v>
      </c>
      <c r="I79" s="2">
        <f t="shared" ca="1" si="18"/>
        <v>0.44120546866048704</v>
      </c>
      <c r="J79" s="14">
        <f t="shared" ca="1" si="19"/>
        <v>0</v>
      </c>
      <c r="K79" s="4"/>
      <c r="L79" s="2">
        <v>76</v>
      </c>
      <c r="M79" s="11">
        <v>9</v>
      </c>
      <c r="N79" s="9">
        <v>90</v>
      </c>
      <c r="O79" s="7">
        <f t="shared" si="14"/>
        <v>89</v>
      </c>
      <c r="P79" s="9">
        <v>91</v>
      </c>
      <c r="Q79" s="9">
        <v>9</v>
      </c>
      <c r="R79" s="7">
        <f t="shared" si="15"/>
        <v>90</v>
      </c>
    </row>
    <row r="80" spans="1:18" s="8" customFormat="1" ht="15" customHeight="1" x14ac:dyDescent="0.15">
      <c r="A80" s="8">
        <f t="shared" si="12"/>
        <v>60</v>
      </c>
      <c r="B80" s="4">
        <v>7</v>
      </c>
      <c r="C80" s="4">
        <v>0</v>
      </c>
      <c r="D80" s="4">
        <v>64</v>
      </c>
      <c r="E80" s="4">
        <v>20</v>
      </c>
      <c r="F80" s="2">
        <f t="shared" si="20"/>
        <v>74</v>
      </c>
      <c r="G80" s="13">
        <f t="shared" ca="1" si="17"/>
        <v>3.4662810934186772E-2</v>
      </c>
      <c r="H80" s="14">
        <f t="shared" ca="1" si="16"/>
        <v>1</v>
      </c>
      <c r="I80" s="2">
        <f t="shared" ca="1" si="18"/>
        <v>0.88274950171793487</v>
      </c>
      <c r="J80" s="14">
        <f t="shared" ca="1" si="19"/>
        <v>0</v>
      </c>
      <c r="K80" s="4"/>
      <c r="L80" s="2">
        <v>77</v>
      </c>
      <c r="M80" s="11">
        <v>12</v>
      </c>
      <c r="N80" s="9">
        <v>95</v>
      </c>
      <c r="O80" s="7">
        <f t="shared" si="14"/>
        <v>97</v>
      </c>
      <c r="P80" s="9">
        <v>92</v>
      </c>
      <c r="Q80" s="9">
        <v>7</v>
      </c>
      <c r="R80" s="7">
        <f t="shared" si="15"/>
        <v>89</v>
      </c>
    </row>
    <row r="81" spans="1:18" s="8" customFormat="1" ht="15" customHeight="1" x14ac:dyDescent="0.15">
      <c r="A81" s="8">
        <f t="shared" si="12"/>
        <v>61</v>
      </c>
      <c r="B81" s="4">
        <v>7</v>
      </c>
      <c r="C81" s="4">
        <v>1</v>
      </c>
      <c r="D81" s="4">
        <v>63</v>
      </c>
      <c r="E81" s="4">
        <v>21</v>
      </c>
      <c r="F81" s="2">
        <f t="shared" si="20"/>
        <v>75</v>
      </c>
      <c r="G81" s="13">
        <f t="shared" ca="1" si="17"/>
        <v>0.93666341419562393</v>
      </c>
      <c r="H81" s="14">
        <f t="shared" ca="1" si="16"/>
        <v>0</v>
      </c>
      <c r="I81" s="2">
        <f t="shared" ca="1" si="18"/>
        <v>0.59792110758219563</v>
      </c>
      <c r="J81" s="14">
        <f t="shared" ca="1" si="19"/>
        <v>0</v>
      </c>
      <c r="K81" s="4"/>
      <c r="L81" s="2">
        <v>78</v>
      </c>
      <c r="M81" s="11">
        <v>13</v>
      </c>
      <c r="N81" s="9">
        <v>94</v>
      </c>
      <c r="O81" s="7">
        <f t="shared" si="14"/>
        <v>97</v>
      </c>
      <c r="P81" s="9">
        <v>90</v>
      </c>
      <c r="Q81" s="9">
        <v>13</v>
      </c>
      <c r="R81" s="7">
        <f t="shared" si="15"/>
        <v>93</v>
      </c>
    </row>
    <row r="82" spans="1:18" s="8" customFormat="1" ht="15" customHeight="1" x14ac:dyDescent="0.15">
      <c r="A82" s="8">
        <f t="shared" si="12"/>
        <v>62</v>
      </c>
      <c r="B82" s="4">
        <v>8</v>
      </c>
      <c r="C82" s="4">
        <v>1</v>
      </c>
      <c r="D82" s="4">
        <v>55</v>
      </c>
      <c r="E82" s="4">
        <v>19</v>
      </c>
      <c r="F82" s="2">
        <f t="shared" si="20"/>
        <v>76</v>
      </c>
      <c r="G82" s="13">
        <f t="shared" ca="1" si="17"/>
        <v>0.34908983352724532</v>
      </c>
      <c r="H82" s="14">
        <f t="shared" ca="1" si="16"/>
        <v>1</v>
      </c>
      <c r="I82" s="2">
        <f t="shared" ca="1" si="18"/>
        <v>0.69949249078813125</v>
      </c>
      <c r="J82" s="14">
        <f t="shared" ca="1" si="19"/>
        <v>0</v>
      </c>
      <c r="K82" s="4"/>
      <c r="L82" s="2">
        <v>79</v>
      </c>
      <c r="M82" s="11">
        <v>11</v>
      </c>
      <c r="N82" s="9">
        <v>91</v>
      </c>
      <c r="O82" s="7">
        <f t="shared" si="14"/>
        <v>92</v>
      </c>
      <c r="P82" s="9">
        <v>92</v>
      </c>
      <c r="Q82" s="9">
        <v>11</v>
      </c>
      <c r="R82" s="7">
        <f t="shared" si="15"/>
        <v>93</v>
      </c>
    </row>
    <row r="83" spans="1:18" s="8" customFormat="1" ht="15" customHeight="1" x14ac:dyDescent="0.15">
      <c r="A83" s="8">
        <f t="shared" si="12"/>
        <v>63</v>
      </c>
      <c r="B83" s="4">
        <v>5</v>
      </c>
      <c r="C83" s="4">
        <v>2</v>
      </c>
      <c r="D83" s="4">
        <v>62</v>
      </c>
      <c r="E83" s="4">
        <v>19</v>
      </c>
      <c r="F83" s="2">
        <f t="shared" si="20"/>
        <v>77</v>
      </c>
      <c r="G83" s="13">
        <f t="shared" ca="1" si="17"/>
        <v>0.86909980666513198</v>
      </c>
      <c r="H83" s="14">
        <f t="shared" ca="1" si="16"/>
        <v>0</v>
      </c>
      <c r="I83" s="2">
        <f t="shared" ca="1" si="18"/>
        <v>0.35677861353374529</v>
      </c>
      <c r="J83" s="14">
        <f t="shared" ca="1" si="19"/>
        <v>0</v>
      </c>
      <c r="K83" s="4"/>
      <c r="L83" s="2">
        <v>80</v>
      </c>
      <c r="M83" s="11">
        <v>8</v>
      </c>
      <c r="N83" s="9">
        <v>94</v>
      </c>
      <c r="O83" s="7">
        <f t="shared" si="14"/>
        <v>92</v>
      </c>
      <c r="P83" s="9">
        <v>84</v>
      </c>
      <c r="Q83" s="9">
        <v>10</v>
      </c>
      <c r="R83" s="7">
        <f t="shared" si="15"/>
        <v>84</v>
      </c>
    </row>
    <row r="84" spans="1:18" s="8" customFormat="1" ht="15" customHeight="1" x14ac:dyDescent="0.15">
      <c r="A84" s="8">
        <f t="shared" si="12"/>
        <v>64</v>
      </c>
      <c r="B84" s="4">
        <v>8</v>
      </c>
      <c r="C84" s="4">
        <v>3</v>
      </c>
      <c r="D84" s="4">
        <v>62</v>
      </c>
      <c r="E84" s="4">
        <v>17</v>
      </c>
      <c r="F84" s="2">
        <f t="shared" si="20"/>
        <v>78</v>
      </c>
      <c r="G84" s="13">
        <f t="shared" ca="1" si="17"/>
        <v>0.52053494016272028</v>
      </c>
      <c r="H84" s="14">
        <f t="shared" ca="1" si="16"/>
        <v>1</v>
      </c>
      <c r="I84" s="2">
        <f t="shared" ca="1" si="18"/>
        <v>0.32260418908559563</v>
      </c>
      <c r="J84" s="14">
        <f t="shared" ca="1" si="19"/>
        <v>0</v>
      </c>
      <c r="K84" s="4"/>
      <c r="L84" s="2">
        <v>81</v>
      </c>
      <c r="M84" s="11">
        <v>9</v>
      </c>
      <c r="N84" s="9">
        <v>92</v>
      </c>
      <c r="O84" s="7">
        <f t="shared" si="14"/>
        <v>91</v>
      </c>
      <c r="P84" s="9">
        <v>89</v>
      </c>
      <c r="Q84" s="9">
        <v>10</v>
      </c>
      <c r="R84" s="7">
        <f t="shared" si="15"/>
        <v>89</v>
      </c>
    </row>
    <row r="85" spans="1:18" s="8" customFormat="1" ht="15" customHeight="1" x14ac:dyDescent="0.15">
      <c r="A85" s="8">
        <f t="shared" si="12"/>
        <v>65</v>
      </c>
      <c r="B85" s="4">
        <v>7</v>
      </c>
      <c r="C85" s="4">
        <v>1</v>
      </c>
      <c r="D85" s="4">
        <v>45</v>
      </c>
      <c r="E85" s="4">
        <v>20</v>
      </c>
      <c r="F85" s="2">
        <f t="shared" si="20"/>
        <v>79</v>
      </c>
      <c r="G85" s="13">
        <f t="shared" ca="1" si="17"/>
        <v>0.43562596512955254</v>
      </c>
      <c r="H85" s="14">
        <f t="shared" ca="1" si="16"/>
        <v>1</v>
      </c>
      <c r="I85" s="2">
        <f t="shared" ca="1" si="18"/>
        <v>0.79167290996647621</v>
      </c>
      <c r="J85" s="14">
        <f t="shared" ca="1" si="19"/>
        <v>0</v>
      </c>
      <c r="K85" s="4"/>
      <c r="L85" s="2">
        <v>82</v>
      </c>
      <c r="M85" s="11">
        <v>14</v>
      </c>
      <c r="N85" s="9">
        <v>86</v>
      </c>
      <c r="O85" s="7">
        <f t="shared" si="14"/>
        <v>90</v>
      </c>
      <c r="P85" s="9">
        <v>84</v>
      </c>
      <c r="Q85" s="9">
        <v>12</v>
      </c>
      <c r="R85" s="7">
        <f t="shared" si="15"/>
        <v>86</v>
      </c>
    </row>
    <row r="86" spans="1:18" s="8" customFormat="1" ht="15" customHeight="1" x14ac:dyDescent="0.15">
      <c r="A86" s="8">
        <f t="shared" si="12"/>
        <v>66</v>
      </c>
      <c r="B86" s="4">
        <v>5</v>
      </c>
      <c r="C86" s="4">
        <v>3</v>
      </c>
      <c r="D86" s="4">
        <v>58</v>
      </c>
      <c r="E86" s="4">
        <v>21</v>
      </c>
      <c r="F86" s="2">
        <f t="shared" si="20"/>
        <v>80</v>
      </c>
      <c r="G86" s="13">
        <f t="shared" ca="1" si="17"/>
        <v>0.11821700826202075</v>
      </c>
      <c r="H86" s="14">
        <f t="shared" ca="1" si="16"/>
        <v>1</v>
      </c>
      <c r="I86" s="2">
        <f t="shared" ca="1" si="18"/>
        <v>0.4349613772314973</v>
      </c>
      <c r="J86" s="14">
        <f t="shared" ca="1" si="19"/>
        <v>0</v>
      </c>
      <c r="K86" s="4"/>
      <c r="L86" s="2">
        <v>83</v>
      </c>
      <c r="M86" s="11">
        <v>11</v>
      </c>
      <c r="N86" s="9">
        <v>81</v>
      </c>
      <c r="O86" s="7">
        <f t="shared" si="14"/>
        <v>82</v>
      </c>
      <c r="P86" s="9">
        <v>90</v>
      </c>
      <c r="Q86" s="9">
        <v>8</v>
      </c>
      <c r="R86" s="7">
        <f t="shared" si="15"/>
        <v>88</v>
      </c>
    </row>
    <row r="87" spans="1:18" s="8" customFormat="1" ht="15" customHeight="1" x14ac:dyDescent="0.15">
      <c r="A87" s="8">
        <f t="shared" ref="A87:A149" si="21">A86+1</f>
        <v>67</v>
      </c>
      <c r="B87" s="4">
        <v>5</v>
      </c>
      <c r="C87" s="4">
        <v>1</v>
      </c>
      <c r="D87" s="4">
        <v>58</v>
      </c>
      <c r="E87" s="4">
        <v>24</v>
      </c>
      <c r="F87" s="2">
        <f t="shared" si="20"/>
        <v>81</v>
      </c>
      <c r="G87" s="13">
        <f t="shared" ca="1" si="17"/>
        <v>0.36045443411724953</v>
      </c>
      <c r="H87" s="14">
        <f t="shared" ca="1" si="16"/>
        <v>1</v>
      </c>
      <c r="I87" s="2">
        <f t="shared" ca="1" si="18"/>
        <v>0.94953270309499738</v>
      </c>
      <c r="J87" s="14">
        <f t="shared" ca="1" si="19"/>
        <v>0</v>
      </c>
      <c r="K87" s="4"/>
      <c r="L87" s="2">
        <v>84</v>
      </c>
      <c r="M87" s="11">
        <v>9</v>
      </c>
      <c r="N87" s="9">
        <v>89</v>
      </c>
      <c r="O87" s="7">
        <f t="shared" si="14"/>
        <v>88</v>
      </c>
      <c r="P87" s="9">
        <v>88</v>
      </c>
      <c r="Q87" s="9">
        <v>9</v>
      </c>
      <c r="R87" s="7">
        <f t="shared" si="15"/>
        <v>87</v>
      </c>
    </row>
    <row r="88" spans="1:18" s="8" customFormat="1" ht="15" customHeight="1" x14ac:dyDescent="0.15">
      <c r="A88" s="8">
        <f t="shared" si="21"/>
        <v>68</v>
      </c>
      <c r="B88" s="4">
        <v>5</v>
      </c>
      <c r="C88" s="4">
        <v>0</v>
      </c>
      <c r="D88" s="4">
        <v>59</v>
      </c>
      <c r="E88" s="4">
        <v>19</v>
      </c>
      <c r="F88" s="2">
        <f t="shared" si="20"/>
        <v>82</v>
      </c>
      <c r="G88" s="13">
        <f t="shared" ca="1" si="17"/>
        <v>0.59967340233397559</v>
      </c>
      <c r="H88" s="14">
        <f t="shared" ca="1" si="16"/>
        <v>1</v>
      </c>
      <c r="I88" s="2">
        <f t="shared" ca="1" si="18"/>
        <v>0.44427043727162951</v>
      </c>
      <c r="J88" s="14">
        <f t="shared" ca="1" si="19"/>
        <v>0</v>
      </c>
      <c r="K88" s="4"/>
      <c r="L88" s="2">
        <v>85</v>
      </c>
      <c r="M88" s="11">
        <v>11</v>
      </c>
      <c r="N88" s="9">
        <v>91</v>
      </c>
      <c r="O88" s="7">
        <f t="shared" si="14"/>
        <v>92</v>
      </c>
      <c r="P88" s="9">
        <v>89</v>
      </c>
      <c r="Q88" s="9">
        <v>6</v>
      </c>
      <c r="R88" s="7">
        <f t="shared" si="15"/>
        <v>85</v>
      </c>
    </row>
    <row r="89" spans="1:18" s="8" customFormat="1" ht="15" customHeight="1" x14ac:dyDescent="0.15">
      <c r="A89" s="8">
        <f t="shared" si="21"/>
        <v>69</v>
      </c>
      <c r="B89" s="4">
        <v>6</v>
      </c>
      <c r="C89" s="4">
        <v>0</v>
      </c>
      <c r="D89" s="4">
        <v>55</v>
      </c>
      <c r="E89" s="4">
        <v>15</v>
      </c>
      <c r="F89" s="2">
        <f t="shared" si="20"/>
        <v>83</v>
      </c>
      <c r="G89" s="13">
        <f t="shared" ca="1" si="17"/>
        <v>0.5160798767529885</v>
      </c>
      <c r="H89" s="14">
        <f t="shared" ca="1" si="16"/>
        <v>1</v>
      </c>
      <c r="I89" s="2">
        <f t="shared" ca="1" si="18"/>
        <v>0.93348792335651343</v>
      </c>
      <c r="J89" s="14">
        <f t="shared" ca="1" si="19"/>
        <v>0</v>
      </c>
      <c r="K89" s="4"/>
      <c r="L89" s="2">
        <v>86</v>
      </c>
      <c r="M89" s="11">
        <v>11</v>
      </c>
      <c r="N89" s="9">
        <v>95</v>
      </c>
      <c r="O89" s="7">
        <f t="shared" si="14"/>
        <v>96</v>
      </c>
      <c r="P89" s="9">
        <v>88</v>
      </c>
      <c r="Q89" s="9">
        <v>6</v>
      </c>
      <c r="R89" s="7">
        <f t="shared" si="15"/>
        <v>84</v>
      </c>
    </row>
    <row r="90" spans="1:18" s="8" customFormat="1" ht="15" customHeight="1" x14ac:dyDescent="0.15">
      <c r="A90" s="8">
        <f t="shared" si="21"/>
        <v>70</v>
      </c>
      <c r="B90" s="4">
        <v>4</v>
      </c>
      <c r="C90" s="4">
        <v>0</v>
      </c>
      <c r="D90" s="4">
        <v>53</v>
      </c>
      <c r="E90" s="4">
        <v>17</v>
      </c>
      <c r="F90" s="2">
        <f t="shared" si="20"/>
        <v>84</v>
      </c>
      <c r="G90" s="13">
        <f t="shared" ca="1" si="17"/>
        <v>0.27014778597986877</v>
      </c>
      <c r="H90" s="14">
        <f t="shared" ca="1" si="16"/>
        <v>1</v>
      </c>
      <c r="I90" s="2">
        <f t="shared" ca="1" si="18"/>
        <v>1.6233865997108854E-2</v>
      </c>
      <c r="J90" s="14">
        <f t="shared" ca="1" si="19"/>
        <v>1</v>
      </c>
      <c r="K90" s="4"/>
      <c r="L90" s="2">
        <v>87</v>
      </c>
      <c r="M90" s="11">
        <v>11</v>
      </c>
      <c r="N90" s="9">
        <v>92</v>
      </c>
      <c r="O90" s="7">
        <f t="shared" si="14"/>
        <v>93</v>
      </c>
      <c r="P90" s="9">
        <v>90</v>
      </c>
      <c r="Q90" s="9">
        <v>10</v>
      </c>
      <c r="R90" s="7">
        <f t="shared" si="15"/>
        <v>90</v>
      </c>
    </row>
    <row r="91" spans="1:18" s="8" customFormat="1" ht="15" customHeight="1" x14ac:dyDescent="0.15">
      <c r="A91" s="8">
        <f t="shared" si="21"/>
        <v>71</v>
      </c>
      <c r="B91" s="4">
        <v>7</v>
      </c>
      <c r="C91" s="4">
        <v>0</v>
      </c>
      <c r="D91" s="4">
        <v>57</v>
      </c>
      <c r="E91" s="4">
        <v>19</v>
      </c>
      <c r="F91" s="2">
        <f t="shared" si="20"/>
        <v>85</v>
      </c>
      <c r="G91" s="13">
        <f t="shared" ca="1" si="17"/>
        <v>0.40882589233184286</v>
      </c>
      <c r="H91" s="14">
        <f t="shared" ca="1" si="16"/>
        <v>1</v>
      </c>
      <c r="I91" s="2">
        <f t="shared" ca="1" si="18"/>
        <v>0.17757111154173189</v>
      </c>
      <c r="J91" s="14">
        <f t="shared" ca="1" si="19"/>
        <v>1</v>
      </c>
      <c r="K91" s="4"/>
      <c r="L91" s="2">
        <v>88</v>
      </c>
      <c r="M91" s="11">
        <v>22</v>
      </c>
      <c r="N91" s="9">
        <v>92</v>
      </c>
      <c r="O91" s="7">
        <f t="shared" si="14"/>
        <v>104</v>
      </c>
      <c r="P91" s="9">
        <v>93</v>
      </c>
      <c r="Q91" s="9">
        <v>11</v>
      </c>
      <c r="R91" s="7">
        <f t="shared" si="15"/>
        <v>94</v>
      </c>
    </row>
    <row r="92" spans="1:18" s="8" customFormat="1" ht="15" customHeight="1" x14ac:dyDescent="0.15">
      <c r="A92" s="8">
        <f t="shared" si="21"/>
        <v>72</v>
      </c>
      <c r="B92" s="4">
        <v>2</v>
      </c>
      <c r="C92" s="4">
        <v>4</v>
      </c>
      <c r="D92" s="4">
        <v>69</v>
      </c>
      <c r="E92" s="4">
        <v>20</v>
      </c>
      <c r="F92" s="2">
        <f t="shared" si="20"/>
        <v>86</v>
      </c>
      <c r="G92" s="13">
        <f t="shared" ca="1" si="17"/>
        <v>0.99113312707578038</v>
      </c>
      <c r="H92" s="14">
        <f t="shared" ca="1" si="16"/>
        <v>0</v>
      </c>
      <c r="I92" s="2">
        <f t="shared" ca="1" si="18"/>
        <v>0.67868820801378038</v>
      </c>
      <c r="J92" s="14">
        <f t="shared" ca="1" si="19"/>
        <v>0</v>
      </c>
      <c r="K92" s="4"/>
      <c r="L92" s="2">
        <v>89</v>
      </c>
      <c r="M92" s="11">
        <v>11</v>
      </c>
      <c r="N92" s="9">
        <v>88</v>
      </c>
      <c r="O92" s="7">
        <f t="shared" si="14"/>
        <v>89</v>
      </c>
      <c r="P92" s="9">
        <v>88</v>
      </c>
      <c r="Q92" s="9">
        <v>10</v>
      </c>
      <c r="R92" s="7">
        <f t="shared" si="15"/>
        <v>88</v>
      </c>
    </row>
    <row r="93" spans="1:18" s="8" customFormat="1" ht="15" customHeight="1" x14ac:dyDescent="0.15">
      <c r="A93" s="8">
        <f t="shared" si="21"/>
        <v>73</v>
      </c>
      <c r="B93" s="4">
        <v>9</v>
      </c>
      <c r="C93" s="4">
        <v>2</v>
      </c>
      <c r="D93" s="4">
        <v>58</v>
      </c>
      <c r="E93" s="4">
        <v>28</v>
      </c>
      <c r="F93" s="2">
        <f t="shared" si="20"/>
        <v>87</v>
      </c>
      <c r="G93" s="13">
        <f t="shared" ca="1" si="17"/>
        <v>0.96067004101833919</v>
      </c>
      <c r="H93" s="14">
        <f t="shared" ca="1" si="16"/>
        <v>0</v>
      </c>
      <c r="I93" s="2">
        <f t="shared" ca="1" si="18"/>
        <v>0.43874703013300331</v>
      </c>
      <c r="J93" s="14">
        <f t="shared" ca="1" si="19"/>
        <v>0</v>
      </c>
      <c r="K93" s="4"/>
      <c r="L93" s="2">
        <v>90</v>
      </c>
      <c r="M93" s="11">
        <v>9</v>
      </c>
      <c r="N93" s="9">
        <v>86</v>
      </c>
      <c r="O93" s="7">
        <f t="shared" si="14"/>
        <v>85</v>
      </c>
      <c r="P93" s="9">
        <v>85</v>
      </c>
      <c r="Q93" s="9">
        <v>14</v>
      </c>
      <c r="R93" s="7">
        <f t="shared" si="15"/>
        <v>89</v>
      </c>
    </row>
    <row r="94" spans="1:18" s="8" customFormat="1" ht="15" customHeight="1" x14ac:dyDescent="0.15">
      <c r="A94" s="8">
        <f t="shared" si="21"/>
        <v>74</v>
      </c>
      <c r="B94" s="4">
        <v>7</v>
      </c>
      <c r="C94" s="4">
        <v>0</v>
      </c>
      <c r="D94" s="4">
        <v>58</v>
      </c>
      <c r="E94" s="4">
        <v>26</v>
      </c>
      <c r="F94" s="2">
        <f t="shared" si="20"/>
        <v>88</v>
      </c>
      <c r="G94" s="13">
        <f t="shared" ca="1" si="17"/>
        <v>0.88730873977386637</v>
      </c>
      <c r="H94" s="14">
        <f t="shared" ca="1" si="16"/>
        <v>0</v>
      </c>
      <c r="I94" s="2">
        <f t="shared" ca="1" si="18"/>
        <v>0.94233140158104145</v>
      </c>
      <c r="J94" s="14">
        <f t="shared" ca="1" si="19"/>
        <v>0</v>
      </c>
      <c r="K94" s="4"/>
      <c r="L94" s="2">
        <v>91</v>
      </c>
      <c r="M94" s="11">
        <v>11</v>
      </c>
      <c r="N94" s="9">
        <v>94</v>
      </c>
      <c r="O94" s="7">
        <f t="shared" si="14"/>
        <v>95</v>
      </c>
      <c r="P94" s="9">
        <v>89</v>
      </c>
      <c r="Q94" s="9">
        <v>9</v>
      </c>
      <c r="R94" s="7">
        <f t="shared" si="15"/>
        <v>88</v>
      </c>
    </row>
    <row r="95" spans="1:18" s="8" customFormat="1" ht="15" customHeight="1" x14ac:dyDescent="0.15">
      <c r="A95" s="8">
        <f t="shared" si="21"/>
        <v>75</v>
      </c>
      <c r="B95" s="4">
        <v>4</v>
      </c>
      <c r="C95" s="4">
        <v>4</v>
      </c>
      <c r="D95" s="4">
        <v>63</v>
      </c>
      <c r="E95" s="4">
        <v>25</v>
      </c>
      <c r="F95" s="2">
        <f t="shared" si="20"/>
        <v>89</v>
      </c>
      <c r="G95" s="13">
        <f t="shared" ca="1" si="17"/>
        <v>0.39410918219117086</v>
      </c>
      <c r="H95" s="14">
        <f t="shared" ca="1" si="16"/>
        <v>1</v>
      </c>
      <c r="I95" s="2">
        <f t="shared" ca="1" si="18"/>
        <v>0.13395576977836665</v>
      </c>
      <c r="J95" s="14">
        <f t="shared" ca="1" si="19"/>
        <v>1</v>
      </c>
      <c r="K95" s="4"/>
      <c r="L95" s="2">
        <v>92</v>
      </c>
      <c r="M95" s="11">
        <v>10</v>
      </c>
      <c r="N95" s="9">
        <v>90</v>
      </c>
      <c r="O95" s="7">
        <f t="shared" si="14"/>
        <v>90</v>
      </c>
      <c r="P95" s="9">
        <v>91</v>
      </c>
      <c r="Q95" s="9">
        <v>3</v>
      </c>
      <c r="R95" s="7">
        <f t="shared" si="15"/>
        <v>84</v>
      </c>
    </row>
    <row r="96" spans="1:18" s="8" customFormat="1" ht="15" customHeight="1" x14ac:dyDescent="0.15">
      <c r="A96" s="8">
        <f t="shared" si="21"/>
        <v>76</v>
      </c>
      <c r="B96" s="4">
        <v>5</v>
      </c>
      <c r="C96" s="4">
        <v>1</v>
      </c>
      <c r="D96" s="4">
        <v>62</v>
      </c>
      <c r="E96" s="4">
        <v>23</v>
      </c>
      <c r="F96" s="2">
        <f t="shared" si="20"/>
        <v>90</v>
      </c>
      <c r="G96" s="13">
        <f t="shared" ca="1" si="17"/>
        <v>0.83827368743014596</v>
      </c>
      <c r="H96" s="14">
        <f t="shared" ca="1" si="16"/>
        <v>0</v>
      </c>
      <c r="I96" s="2">
        <f t="shared" ca="1" si="18"/>
        <v>0.44503613209633164</v>
      </c>
      <c r="J96" s="14">
        <f t="shared" ca="1" si="19"/>
        <v>0</v>
      </c>
      <c r="K96" s="4"/>
      <c r="L96" s="2">
        <v>93</v>
      </c>
      <c r="M96" s="11">
        <v>11</v>
      </c>
      <c r="N96" s="9">
        <v>81</v>
      </c>
      <c r="O96" s="7">
        <f t="shared" si="14"/>
        <v>82</v>
      </c>
      <c r="P96" s="9">
        <v>92</v>
      </c>
      <c r="Q96" s="9">
        <v>12</v>
      </c>
      <c r="R96" s="7">
        <f t="shared" si="15"/>
        <v>94</v>
      </c>
    </row>
    <row r="97" spans="1:18" s="8" customFormat="1" ht="15" customHeight="1" x14ac:dyDescent="0.15">
      <c r="A97" s="8">
        <f t="shared" si="21"/>
        <v>77</v>
      </c>
      <c r="B97" s="4">
        <v>5</v>
      </c>
      <c r="C97" s="4">
        <v>2</v>
      </c>
      <c r="D97" s="4">
        <v>56</v>
      </c>
      <c r="E97" s="4">
        <v>12</v>
      </c>
      <c r="F97" s="2">
        <f>1+F96</f>
        <v>91</v>
      </c>
      <c r="G97" s="13">
        <f t="shared" ca="1" si="17"/>
        <v>0.99051386137754904</v>
      </c>
      <c r="H97" s="14">
        <f t="shared" ca="1" si="16"/>
        <v>0</v>
      </c>
      <c r="I97" s="2">
        <f t="shared" ca="1" si="18"/>
        <v>0.80024602422898639</v>
      </c>
      <c r="J97" s="14">
        <f t="shared" ca="1" si="19"/>
        <v>0</v>
      </c>
      <c r="K97" s="4"/>
      <c r="L97" s="2">
        <v>94</v>
      </c>
      <c r="M97" s="11">
        <v>8</v>
      </c>
      <c r="N97" s="9">
        <v>89</v>
      </c>
      <c r="O97" s="7">
        <f t="shared" si="14"/>
        <v>87</v>
      </c>
      <c r="P97" s="9">
        <v>91</v>
      </c>
      <c r="Q97" s="9">
        <v>11</v>
      </c>
      <c r="R97" s="7">
        <f t="shared" si="15"/>
        <v>92</v>
      </c>
    </row>
    <row r="98" spans="1:18" s="8" customFormat="1" ht="15" customHeight="1" x14ac:dyDescent="0.15">
      <c r="A98" s="8">
        <f t="shared" si="21"/>
        <v>78</v>
      </c>
      <c r="B98" s="4">
        <v>5</v>
      </c>
      <c r="C98" s="4">
        <v>2</v>
      </c>
      <c r="D98" s="4">
        <v>68</v>
      </c>
      <c r="E98" s="4">
        <v>22</v>
      </c>
      <c r="F98" s="2">
        <f t="shared" ref="F98:F106" si="22">1+F97</f>
        <v>92</v>
      </c>
      <c r="G98" s="13">
        <f t="shared" ca="1" si="17"/>
        <v>0.85349863092191158</v>
      </c>
      <c r="H98" s="14">
        <f t="shared" ca="1" si="16"/>
        <v>0</v>
      </c>
      <c r="I98" s="2">
        <f t="shared" ca="1" si="18"/>
        <v>0.83188996809684213</v>
      </c>
      <c r="J98" s="14">
        <f t="shared" ca="1" si="19"/>
        <v>0</v>
      </c>
      <c r="K98" s="4"/>
      <c r="L98" s="2">
        <v>95</v>
      </c>
      <c r="M98" s="11">
        <v>10</v>
      </c>
      <c r="N98" s="9">
        <v>92</v>
      </c>
      <c r="O98" s="7">
        <f t="shared" si="14"/>
        <v>92</v>
      </c>
      <c r="P98" s="9">
        <v>86</v>
      </c>
      <c r="Q98" s="9">
        <v>12</v>
      </c>
      <c r="R98" s="7">
        <f t="shared" si="15"/>
        <v>88</v>
      </c>
    </row>
    <row r="99" spans="1:18" s="8" customFormat="1" ht="15" customHeight="1" x14ac:dyDescent="0.15">
      <c r="A99" s="8">
        <f t="shared" si="21"/>
        <v>79</v>
      </c>
      <c r="B99" s="4">
        <v>7</v>
      </c>
      <c r="C99" s="4">
        <v>3</v>
      </c>
      <c r="D99" s="4">
        <v>60</v>
      </c>
      <c r="E99" s="4">
        <v>20</v>
      </c>
      <c r="F99" s="2">
        <f t="shared" si="22"/>
        <v>93</v>
      </c>
      <c r="G99" s="13">
        <f t="shared" ca="1" si="17"/>
        <v>0.71243405552557681</v>
      </c>
      <c r="H99" s="14">
        <f t="shared" ca="1" si="16"/>
        <v>0</v>
      </c>
      <c r="I99" s="2">
        <f t="shared" ca="1" si="18"/>
        <v>0.21795676662018426</v>
      </c>
      <c r="J99" s="14">
        <f t="shared" ca="1" si="19"/>
        <v>0</v>
      </c>
      <c r="K99" s="4"/>
      <c r="L99" s="2">
        <v>96</v>
      </c>
      <c r="M99" s="11">
        <v>13</v>
      </c>
      <c r="N99" s="9">
        <v>93</v>
      </c>
      <c r="O99" s="7">
        <f t="shared" si="14"/>
        <v>96</v>
      </c>
      <c r="P99" s="9">
        <v>91</v>
      </c>
      <c r="Q99" s="9">
        <v>7</v>
      </c>
      <c r="R99" s="7">
        <f t="shared" si="15"/>
        <v>88</v>
      </c>
    </row>
    <row r="100" spans="1:18" s="8" customFormat="1" ht="15" customHeight="1" x14ac:dyDescent="0.15">
      <c r="A100" s="8">
        <f t="shared" si="21"/>
        <v>80</v>
      </c>
      <c r="B100" s="4">
        <v>5</v>
      </c>
      <c r="C100" s="4">
        <v>1</v>
      </c>
      <c r="D100" s="4">
        <v>59</v>
      </c>
      <c r="E100" s="4">
        <v>18</v>
      </c>
      <c r="F100" s="2">
        <f t="shared" si="22"/>
        <v>94</v>
      </c>
      <c r="G100" s="13">
        <f t="shared" ca="1" si="17"/>
        <v>0.69799939653705068</v>
      </c>
      <c r="H100" s="14">
        <f t="shared" ca="1" si="16"/>
        <v>0</v>
      </c>
      <c r="I100" s="2">
        <f t="shared" ca="1" si="18"/>
        <v>0.39299807034703371</v>
      </c>
      <c r="J100" s="14">
        <f t="shared" ca="1" si="19"/>
        <v>0</v>
      </c>
      <c r="K100" s="4"/>
      <c r="L100" s="2">
        <v>97</v>
      </c>
      <c r="M100" s="11">
        <v>9</v>
      </c>
      <c r="N100" s="9">
        <v>87</v>
      </c>
      <c r="O100" s="7">
        <f t="shared" si="14"/>
        <v>86</v>
      </c>
      <c r="P100" s="9">
        <v>93</v>
      </c>
      <c r="Q100" s="9">
        <v>11</v>
      </c>
      <c r="R100" s="7">
        <f t="shared" si="15"/>
        <v>94</v>
      </c>
    </row>
    <row r="101" spans="1:18" s="8" customFormat="1" ht="15" customHeight="1" x14ac:dyDescent="0.15">
      <c r="A101" s="8">
        <f t="shared" si="21"/>
        <v>81</v>
      </c>
      <c r="B101" s="4">
        <v>4</v>
      </c>
      <c r="C101" s="4">
        <v>3</v>
      </c>
      <c r="D101" s="4">
        <v>54</v>
      </c>
      <c r="E101" s="4">
        <v>12</v>
      </c>
      <c r="F101" s="2">
        <f t="shared" si="22"/>
        <v>95</v>
      </c>
      <c r="G101" s="13">
        <f t="shared" ca="1" si="17"/>
        <v>0.21326678212693606</v>
      </c>
      <c r="H101" s="14">
        <f t="shared" ca="1" si="16"/>
        <v>1</v>
      </c>
      <c r="I101" s="2">
        <f t="shared" ca="1" si="18"/>
        <v>0.57963840555793633</v>
      </c>
      <c r="J101" s="14">
        <f t="shared" ca="1" si="19"/>
        <v>0</v>
      </c>
      <c r="K101" s="4"/>
      <c r="L101" s="2">
        <v>98</v>
      </c>
      <c r="M101" s="11">
        <v>10</v>
      </c>
      <c r="N101" s="9">
        <v>91</v>
      </c>
      <c r="O101" s="7">
        <f t="shared" si="14"/>
        <v>91</v>
      </c>
      <c r="P101" s="9">
        <v>89</v>
      </c>
      <c r="Q101" s="9">
        <v>16</v>
      </c>
      <c r="R101" s="7">
        <f t="shared" si="15"/>
        <v>95</v>
      </c>
    </row>
    <row r="102" spans="1:18" s="8" customFormat="1" ht="15" customHeight="1" x14ac:dyDescent="0.15">
      <c r="A102" s="8">
        <f t="shared" si="21"/>
        <v>82</v>
      </c>
      <c r="B102" s="4">
        <v>5</v>
      </c>
      <c r="C102" s="4">
        <v>1</v>
      </c>
      <c r="D102" s="4">
        <v>56</v>
      </c>
      <c r="E102" s="4">
        <v>14</v>
      </c>
      <c r="F102" s="2">
        <f t="shared" si="22"/>
        <v>96</v>
      </c>
      <c r="G102" s="13">
        <f t="shared" ca="1" si="17"/>
        <v>0.44294597564596505</v>
      </c>
      <c r="H102" s="14">
        <f t="shared" ca="1" si="16"/>
        <v>1</v>
      </c>
      <c r="I102" s="2">
        <f t="shared" ca="1" si="18"/>
        <v>5.4615610453707664E-2</v>
      </c>
      <c r="J102" s="14">
        <f t="shared" ca="1" si="19"/>
        <v>1</v>
      </c>
      <c r="K102" s="4"/>
      <c r="L102" s="2">
        <v>99</v>
      </c>
      <c r="M102" s="11">
        <v>7</v>
      </c>
      <c r="N102" s="9">
        <v>92</v>
      </c>
      <c r="O102" s="7">
        <f t="shared" si="14"/>
        <v>89</v>
      </c>
      <c r="P102" s="9">
        <v>94</v>
      </c>
      <c r="Q102" s="9">
        <v>9</v>
      </c>
      <c r="R102" s="7">
        <f t="shared" si="15"/>
        <v>93</v>
      </c>
    </row>
    <row r="103" spans="1:18" s="8" customFormat="1" ht="15" customHeight="1" x14ac:dyDescent="0.15">
      <c r="A103" s="8">
        <f t="shared" si="21"/>
        <v>83</v>
      </c>
      <c r="B103" s="4">
        <v>8</v>
      </c>
      <c r="C103" s="4">
        <v>1</v>
      </c>
      <c r="D103" s="4">
        <v>58</v>
      </c>
      <c r="E103" s="4">
        <v>21</v>
      </c>
      <c r="F103" s="2">
        <f t="shared" si="22"/>
        <v>97</v>
      </c>
      <c r="G103" s="13">
        <f t="shared" ca="1" si="17"/>
        <v>0.19569166779947145</v>
      </c>
      <c r="H103" s="14">
        <f ca="1">IF(G103&lt;$C$2,1,0)</f>
        <v>1</v>
      </c>
      <c r="I103" s="2">
        <f t="shared" ca="1" si="18"/>
        <v>0.73425478813475598</v>
      </c>
      <c r="J103" s="14">
        <f t="shared" ca="1" si="19"/>
        <v>0</v>
      </c>
      <c r="K103" s="4"/>
      <c r="L103" s="2">
        <v>100</v>
      </c>
      <c r="M103" s="11">
        <v>10</v>
      </c>
      <c r="N103" s="9">
        <v>92</v>
      </c>
      <c r="O103" s="7">
        <f t="shared" si="14"/>
        <v>92</v>
      </c>
      <c r="P103" s="9">
        <v>92</v>
      </c>
      <c r="Q103" s="9">
        <v>11</v>
      </c>
      <c r="R103" s="7">
        <f t="shared" si="15"/>
        <v>93</v>
      </c>
    </row>
    <row r="104" spans="1:18" s="8" customFormat="1" ht="15" customHeight="1" x14ac:dyDescent="0.15">
      <c r="A104" s="8">
        <f t="shared" si="21"/>
        <v>84</v>
      </c>
      <c r="B104" s="4">
        <v>5</v>
      </c>
      <c r="C104" s="4">
        <v>2</v>
      </c>
      <c r="D104" s="4">
        <v>61</v>
      </c>
      <c r="E104" s="4">
        <v>20</v>
      </c>
      <c r="F104" s="2">
        <f t="shared" si="22"/>
        <v>98</v>
      </c>
      <c r="G104" s="13">
        <f t="shared" ca="1" si="17"/>
        <v>0.87185679956482576</v>
      </c>
      <c r="H104" s="14">
        <f ca="1">IF(G104&lt;$C$2,1,0)</f>
        <v>0</v>
      </c>
      <c r="I104" s="2">
        <f t="shared" ca="1" si="18"/>
        <v>0.56480536522730318</v>
      </c>
      <c r="J104" s="14">
        <f t="shared" ca="1" si="19"/>
        <v>0</v>
      </c>
      <c r="K104" s="4"/>
      <c r="L104" s="23" t="s">
        <v>9</v>
      </c>
      <c r="M104" s="11">
        <f t="shared" ref="M104:R104" si="23">AVERAGE(M4:M103)</f>
        <v>9.9600000000000009</v>
      </c>
      <c r="N104" s="11">
        <f t="shared" si="23"/>
        <v>89.96</v>
      </c>
      <c r="O104" s="11">
        <f t="shared" si="23"/>
        <v>89.92</v>
      </c>
      <c r="P104" s="11">
        <f t="shared" si="23"/>
        <v>89.37</v>
      </c>
      <c r="Q104" s="11">
        <f t="shared" si="23"/>
        <v>10.1</v>
      </c>
      <c r="R104" s="11">
        <f t="shared" si="23"/>
        <v>89.47</v>
      </c>
    </row>
    <row r="105" spans="1:18" s="8" customFormat="1" ht="15" customHeight="1" x14ac:dyDescent="0.15">
      <c r="A105" s="8">
        <f t="shared" si="21"/>
        <v>85</v>
      </c>
      <c r="B105" s="4">
        <v>5</v>
      </c>
      <c r="C105" s="4">
        <v>1</v>
      </c>
      <c r="D105" s="4">
        <v>58</v>
      </c>
      <c r="E105" s="4">
        <v>22</v>
      </c>
      <c r="F105" s="2">
        <f t="shared" si="22"/>
        <v>99</v>
      </c>
      <c r="G105" s="13">
        <f t="shared" ca="1" si="17"/>
        <v>0.93034851351370684</v>
      </c>
      <c r="H105" s="14">
        <f ca="1">IF(G105&lt;$C$2,1,0)</f>
        <v>0</v>
      </c>
      <c r="I105" s="2">
        <f t="shared" ca="1" si="18"/>
        <v>0.37079399113620171</v>
      </c>
      <c r="J105" s="14">
        <f t="shared" ca="1" si="19"/>
        <v>0</v>
      </c>
      <c r="K105" s="4"/>
      <c r="L105" s="23" t="s">
        <v>10</v>
      </c>
      <c r="M105" s="11">
        <f t="shared" ref="M105:R105" si="24">STDEV(M4:M103)</f>
        <v>2.6964997888208915</v>
      </c>
      <c r="N105" s="11">
        <f t="shared" si="24"/>
        <v>3.061392038292583</v>
      </c>
      <c r="O105" s="11">
        <f t="shared" si="24"/>
        <v>4.2108086029774716</v>
      </c>
      <c r="P105" s="11">
        <f t="shared" si="24"/>
        <v>2.8414500495061277</v>
      </c>
      <c r="Q105" s="11">
        <f t="shared" si="24"/>
        <v>2.9559048931543344</v>
      </c>
      <c r="R105" s="11">
        <f t="shared" si="24"/>
        <v>3.8650336154404732</v>
      </c>
    </row>
    <row r="106" spans="1:18" s="8" customFormat="1" ht="15" customHeight="1" x14ac:dyDescent="0.15">
      <c r="A106" s="8">
        <f t="shared" si="21"/>
        <v>86</v>
      </c>
      <c r="B106" s="4">
        <v>5</v>
      </c>
      <c r="C106" s="4">
        <v>3</v>
      </c>
      <c r="D106" s="4">
        <v>59</v>
      </c>
      <c r="E106" s="4">
        <v>20</v>
      </c>
      <c r="F106" s="2">
        <f t="shared" si="22"/>
        <v>100</v>
      </c>
      <c r="G106" s="13">
        <f t="shared" ca="1" si="17"/>
        <v>0.69365863173897602</v>
      </c>
      <c r="H106" s="14">
        <f ca="1">IF(G106&lt;$C$2,1,0)</f>
        <v>0</v>
      </c>
      <c r="I106" s="2">
        <f t="shared" ca="1" si="18"/>
        <v>0.8372042296348895</v>
      </c>
      <c r="J106" s="14">
        <f t="shared" ca="1" si="19"/>
        <v>0</v>
      </c>
      <c r="K106" s="4"/>
      <c r="L106" s="23" t="s">
        <v>11</v>
      </c>
      <c r="M106" s="11">
        <f t="shared" ref="M106:R106" si="25">(M105/M104)*100</f>
        <v>27.073291052418586</v>
      </c>
      <c r="N106" s="11">
        <f t="shared" si="25"/>
        <v>3.4030591799606302</v>
      </c>
      <c r="O106" s="11">
        <f t="shared" si="25"/>
        <v>4.6828387488628467</v>
      </c>
      <c r="P106" s="11">
        <f t="shared" si="25"/>
        <v>3.1794226804365304</v>
      </c>
      <c r="Q106" s="11">
        <f t="shared" si="25"/>
        <v>29.266385080735986</v>
      </c>
      <c r="R106" s="11">
        <f t="shared" si="25"/>
        <v>4.3199213316647738</v>
      </c>
    </row>
    <row r="107" spans="1:18" s="8" customFormat="1" ht="15" customHeight="1" x14ac:dyDescent="0.15">
      <c r="A107" s="8">
        <f t="shared" si="21"/>
        <v>87</v>
      </c>
      <c r="B107" s="4">
        <v>6</v>
      </c>
      <c r="C107" s="4">
        <v>2</v>
      </c>
      <c r="D107" s="4">
        <v>53</v>
      </c>
      <c r="E107" s="4">
        <v>25</v>
      </c>
      <c r="F107" s="2"/>
      <c r="G107" s="17"/>
      <c r="H107" s="16">
        <f ca="1">SUM(H7:H106)</f>
        <v>57</v>
      </c>
      <c r="J107" s="16">
        <f ca="1">SUM(J7:J106)</f>
        <v>18</v>
      </c>
      <c r="L107" s="2"/>
    </row>
    <row r="108" spans="1:18" s="8" customFormat="1" ht="15" customHeight="1" x14ac:dyDescent="0.15">
      <c r="A108" s="8">
        <f t="shared" si="21"/>
        <v>88</v>
      </c>
      <c r="B108" s="4">
        <v>5</v>
      </c>
      <c r="C108" s="4">
        <v>4</v>
      </c>
      <c r="D108" s="4">
        <v>64</v>
      </c>
      <c r="E108" s="4">
        <v>15</v>
      </c>
      <c r="F108" s="2"/>
      <c r="G108" s="17"/>
      <c r="H108" s="17"/>
    </row>
    <row r="109" spans="1:18" s="8" customFormat="1" ht="15" customHeight="1" x14ac:dyDescent="0.15">
      <c r="A109" s="8">
        <f t="shared" si="21"/>
        <v>89</v>
      </c>
      <c r="B109" s="4">
        <v>8</v>
      </c>
      <c r="C109" s="4">
        <v>2</v>
      </c>
      <c r="D109" s="4">
        <v>69</v>
      </c>
      <c r="E109" s="4">
        <v>25</v>
      </c>
      <c r="F109" s="4"/>
    </row>
    <row r="110" spans="1:18" s="8" customFormat="1" ht="15" customHeight="1" x14ac:dyDescent="0.15">
      <c r="A110" s="8">
        <f t="shared" si="21"/>
        <v>90</v>
      </c>
      <c r="B110" s="4">
        <v>7</v>
      </c>
      <c r="C110" s="4">
        <v>3</v>
      </c>
      <c r="D110" s="4">
        <v>64</v>
      </c>
      <c r="E110" s="4">
        <v>26</v>
      </c>
      <c r="F110" s="4"/>
    </row>
    <row r="111" spans="1:18" s="8" customFormat="1" ht="15" customHeight="1" x14ac:dyDescent="0.15">
      <c r="A111" s="8">
        <f t="shared" si="21"/>
        <v>91</v>
      </c>
      <c r="B111" s="4">
        <v>8</v>
      </c>
      <c r="C111" s="4">
        <v>1</v>
      </c>
      <c r="D111" s="4">
        <v>64</v>
      </c>
      <c r="E111" s="4">
        <v>24</v>
      </c>
      <c r="F111" s="4"/>
    </row>
    <row r="112" spans="1:18" s="8" customFormat="1" ht="15" customHeight="1" x14ac:dyDescent="0.15">
      <c r="A112" s="8">
        <f t="shared" si="21"/>
        <v>92</v>
      </c>
      <c r="B112" s="4">
        <v>5</v>
      </c>
      <c r="C112" s="4">
        <v>2</v>
      </c>
      <c r="D112" s="4">
        <v>57</v>
      </c>
      <c r="E112" s="4">
        <v>22</v>
      </c>
      <c r="F112" s="4"/>
    </row>
    <row r="113" spans="1:6" s="8" customFormat="1" ht="15" customHeight="1" x14ac:dyDescent="0.15">
      <c r="A113" s="8">
        <f t="shared" si="21"/>
        <v>93</v>
      </c>
      <c r="B113" s="4">
        <v>3</v>
      </c>
      <c r="C113" s="4">
        <v>1</v>
      </c>
      <c r="D113" s="4">
        <v>61</v>
      </c>
      <c r="E113" s="4">
        <v>19</v>
      </c>
      <c r="F113" s="4"/>
    </row>
    <row r="114" spans="1:6" s="8" customFormat="1" ht="15" customHeight="1" x14ac:dyDescent="0.15">
      <c r="A114" s="8">
        <f t="shared" si="21"/>
        <v>94</v>
      </c>
      <c r="B114" s="4">
        <v>6</v>
      </c>
      <c r="C114" s="4">
        <v>3</v>
      </c>
      <c r="D114" s="4">
        <v>58</v>
      </c>
      <c r="E114" s="4">
        <v>14</v>
      </c>
      <c r="F114" s="4"/>
    </row>
    <row r="115" spans="1:6" s="8" customFormat="1" ht="15" customHeight="1" x14ac:dyDescent="0.15">
      <c r="A115" s="8">
        <f t="shared" si="21"/>
        <v>95</v>
      </c>
      <c r="B115" s="4">
        <v>6</v>
      </c>
      <c r="C115" s="4">
        <v>1</v>
      </c>
      <c r="D115" s="4">
        <v>61</v>
      </c>
      <c r="E115" s="4">
        <v>19</v>
      </c>
      <c r="F115" s="4"/>
    </row>
    <row r="116" spans="1:6" s="8" customFormat="1" ht="15" customHeight="1" x14ac:dyDescent="0.15">
      <c r="A116" s="8">
        <f t="shared" si="21"/>
        <v>96</v>
      </c>
      <c r="B116" s="4">
        <v>8</v>
      </c>
      <c r="C116" s="4">
        <v>0</v>
      </c>
      <c r="D116" s="4">
        <v>62</v>
      </c>
      <c r="E116" s="4">
        <v>20</v>
      </c>
      <c r="F116" s="4"/>
    </row>
    <row r="117" spans="1:6" s="8" customFormat="1" ht="15" customHeight="1" x14ac:dyDescent="0.15">
      <c r="A117" s="8">
        <f t="shared" si="21"/>
        <v>97</v>
      </c>
      <c r="B117" s="4">
        <v>4</v>
      </c>
      <c r="C117" s="4">
        <v>2</v>
      </c>
      <c r="D117" s="4">
        <v>61</v>
      </c>
      <c r="E117" s="4">
        <v>24</v>
      </c>
      <c r="F117" s="4"/>
    </row>
    <row r="118" spans="1:6" s="8" customFormat="1" ht="15" customHeight="1" x14ac:dyDescent="0.15">
      <c r="A118" s="8">
        <f t="shared" si="21"/>
        <v>98</v>
      </c>
      <c r="B118" s="4">
        <v>3</v>
      </c>
      <c r="C118" s="4">
        <v>2</v>
      </c>
      <c r="D118" s="4">
        <v>65</v>
      </c>
      <c r="E118" s="4">
        <v>23</v>
      </c>
      <c r="F118" s="4"/>
    </row>
    <row r="119" spans="1:6" s="8" customFormat="1" ht="15" customHeight="1" x14ac:dyDescent="0.15">
      <c r="A119" s="8">
        <f t="shared" si="21"/>
        <v>99</v>
      </c>
      <c r="B119" s="4">
        <v>6</v>
      </c>
      <c r="C119" s="4">
        <v>1</v>
      </c>
      <c r="D119" s="4">
        <v>60</v>
      </c>
      <c r="E119" s="4">
        <v>21</v>
      </c>
      <c r="F119" s="4"/>
    </row>
    <row r="120" spans="1:6" s="8" customFormat="1" ht="15" customHeight="1" x14ac:dyDescent="0.15">
      <c r="A120" s="8">
        <f t="shared" si="21"/>
        <v>100</v>
      </c>
      <c r="B120" s="4">
        <v>3</v>
      </c>
      <c r="C120" s="4">
        <v>1</v>
      </c>
      <c r="D120" s="4">
        <v>72</v>
      </c>
      <c r="E120" s="4">
        <v>22</v>
      </c>
      <c r="F120" s="4"/>
    </row>
    <row r="121" spans="1:6" s="8" customFormat="1" ht="15" customHeight="1" x14ac:dyDescent="0.15">
      <c r="A121" s="8">
        <f t="shared" si="21"/>
        <v>101</v>
      </c>
      <c r="B121" s="4">
        <v>6</v>
      </c>
      <c r="C121" s="4">
        <v>3</v>
      </c>
      <c r="D121" s="4">
        <v>60</v>
      </c>
      <c r="E121" s="4">
        <v>17</v>
      </c>
      <c r="F121" s="4"/>
    </row>
    <row r="122" spans="1:6" s="8" customFormat="1" ht="15" customHeight="1" x14ac:dyDescent="0.15">
      <c r="A122" s="8">
        <f t="shared" si="21"/>
        <v>102</v>
      </c>
      <c r="B122" s="4">
        <v>4</v>
      </c>
      <c r="C122" s="4">
        <v>3</v>
      </c>
      <c r="D122" s="4">
        <v>58</v>
      </c>
      <c r="E122" s="4">
        <v>20</v>
      </c>
      <c r="F122" s="4"/>
    </row>
    <row r="123" spans="1:6" s="8" customFormat="1" ht="15" customHeight="1" x14ac:dyDescent="0.15">
      <c r="A123" s="8">
        <f t="shared" si="21"/>
        <v>103</v>
      </c>
      <c r="B123" s="4">
        <v>6</v>
      </c>
      <c r="C123" s="4">
        <v>3</v>
      </c>
      <c r="D123" s="4">
        <v>60</v>
      </c>
      <c r="E123" s="4">
        <v>18</v>
      </c>
      <c r="F123" s="4"/>
    </row>
    <row r="124" spans="1:6" s="8" customFormat="1" ht="15" customHeight="1" x14ac:dyDescent="0.15">
      <c r="A124" s="8">
        <f t="shared" si="21"/>
        <v>104</v>
      </c>
      <c r="B124" s="4">
        <v>4</v>
      </c>
      <c r="C124" s="4">
        <v>1</v>
      </c>
      <c r="D124" s="4">
        <v>63</v>
      </c>
      <c r="E124" s="4">
        <v>25</v>
      </c>
      <c r="F124" s="4"/>
    </row>
    <row r="125" spans="1:6" s="8" customFormat="1" ht="15" customHeight="1" x14ac:dyDescent="0.15">
      <c r="A125" s="8">
        <f t="shared" si="21"/>
        <v>105</v>
      </c>
      <c r="B125" s="4">
        <v>6</v>
      </c>
      <c r="C125" s="4">
        <v>2</v>
      </c>
      <c r="D125" s="4">
        <v>58</v>
      </c>
      <c r="E125" s="4">
        <v>17</v>
      </c>
      <c r="F125" s="4"/>
    </row>
    <row r="126" spans="1:6" s="8" customFormat="1" ht="15" customHeight="1" x14ac:dyDescent="0.15">
      <c r="A126" s="8">
        <f t="shared" si="21"/>
        <v>106</v>
      </c>
      <c r="B126" s="4">
        <v>5</v>
      </c>
      <c r="C126" s="4">
        <v>0</v>
      </c>
      <c r="D126" s="4">
        <v>53</v>
      </c>
      <c r="E126" s="4">
        <v>20</v>
      </c>
      <c r="F126" s="4"/>
    </row>
    <row r="127" spans="1:6" s="8" customFormat="1" ht="15" customHeight="1" x14ac:dyDescent="0.15">
      <c r="A127" s="8">
        <f t="shared" si="21"/>
        <v>107</v>
      </c>
      <c r="B127" s="4">
        <v>8</v>
      </c>
      <c r="C127" s="4">
        <v>1</v>
      </c>
      <c r="D127" s="4">
        <v>65</v>
      </c>
      <c r="E127" s="4">
        <v>18</v>
      </c>
      <c r="F127" s="4"/>
    </row>
    <row r="128" spans="1:6" s="8" customFormat="1" ht="15" customHeight="1" x14ac:dyDescent="0.15">
      <c r="A128" s="8">
        <f t="shared" si="21"/>
        <v>108</v>
      </c>
      <c r="B128" s="4">
        <v>7</v>
      </c>
      <c r="C128" s="4">
        <v>1</v>
      </c>
      <c r="D128" s="4">
        <v>56</v>
      </c>
      <c r="E128" s="4">
        <v>18</v>
      </c>
      <c r="F128" s="4"/>
    </row>
    <row r="129" spans="1:6" s="8" customFormat="1" ht="15" customHeight="1" x14ac:dyDescent="0.15">
      <c r="A129" s="8">
        <f t="shared" si="21"/>
        <v>109</v>
      </c>
      <c r="B129" s="4">
        <v>6</v>
      </c>
      <c r="C129" s="4">
        <v>1</v>
      </c>
      <c r="D129" s="4">
        <v>59</v>
      </c>
      <c r="E129" s="4">
        <v>22</v>
      </c>
      <c r="F129" s="4"/>
    </row>
    <row r="130" spans="1:6" s="8" customFormat="1" ht="15" customHeight="1" x14ac:dyDescent="0.15">
      <c r="A130" s="8">
        <f t="shared" si="21"/>
        <v>110</v>
      </c>
      <c r="B130" s="4">
        <v>4</v>
      </c>
      <c r="C130" s="4">
        <v>1</v>
      </c>
      <c r="D130" s="4">
        <v>51</v>
      </c>
      <c r="E130" s="4">
        <v>12</v>
      </c>
      <c r="F130" s="4"/>
    </row>
    <row r="131" spans="1:6" s="8" customFormat="1" ht="15" customHeight="1" x14ac:dyDescent="0.15">
      <c r="A131" s="8">
        <f t="shared" si="21"/>
        <v>111</v>
      </c>
      <c r="B131" s="4">
        <v>6</v>
      </c>
      <c r="C131" s="4">
        <v>1</v>
      </c>
      <c r="D131" s="4">
        <v>62</v>
      </c>
      <c r="E131" s="4">
        <v>19</v>
      </c>
      <c r="F131" s="4"/>
    </row>
    <row r="132" spans="1:6" s="8" customFormat="1" ht="15" customHeight="1" x14ac:dyDescent="0.15">
      <c r="A132" s="8">
        <f t="shared" si="21"/>
        <v>112</v>
      </c>
      <c r="B132" s="4">
        <v>8</v>
      </c>
      <c r="C132" s="4">
        <v>3</v>
      </c>
      <c r="D132" s="4">
        <v>66</v>
      </c>
      <c r="E132" s="4">
        <v>22</v>
      </c>
      <c r="F132" s="4"/>
    </row>
    <row r="133" spans="1:6" s="8" customFormat="1" ht="15" customHeight="1" x14ac:dyDescent="0.15">
      <c r="A133" s="8">
        <f t="shared" si="21"/>
        <v>113</v>
      </c>
      <c r="B133" s="4">
        <v>6</v>
      </c>
      <c r="C133" s="4">
        <v>3</v>
      </c>
      <c r="D133" s="4">
        <v>61</v>
      </c>
      <c r="E133" s="4">
        <v>16</v>
      </c>
      <c r="F133" s="4"/>
    </row>
    <row r="134" spans="1:6" s="8" customFormat="1" ht="15" customHeight="1" x14ac:dyDescent="0.15">
      <c r="A134" s="8">
        <f t="shared" si="21"/>
        <v>114</v>
      </c>
      <c r="B134" s="4">
        <v>6</v>
      </c>
      <c r="C134" s="4">
        <v>2</v>
      </c>
      <c r="D134" s="4">
        <v>68</v>
      </c>
      <c r="E134" s="4">
        <v>13</v>
      </c>
      <c r="F134" s="4"/>
    </row>
    <row r="135" spans="1:6" s="8" customFormat="1" ht="15" customHeight="1" x14ac:dyDescent="0.15">
      <c r="A135" s="8">
        <f t="shared" si="21"/>
        <v>115</v>
      </c>
      <c r="B135" s="4">
        <v>6</v>
      </c>
      <c r="C135" s="4">
        <v>3</v>
      </c>
      <c r="D135" s="4">
        <v>59</v>
      </c>
      <c r="E135" s="4">
        <v>19</v>
      </c>
      <c r="F135" s="4"/>
    </row>
    <row r="136" spans="1:6" s="8" customFormat="1" ht="15" customHeight="1" x14ac:dyDescent="0.15">
      <c r="A136" s="8">
        <f t="shared" si="21"/>
        <v>116</v>
      </c>
      <c r="B136" s="4">
        <v>4</v>
      </c>
      <c r="C136" s="4">
        <v>2</v>
      </c>
      <c r="D136" s="4">
        <v>58</v>
      </c>
      <c r="E136" s="4">
        <v>23</v>
      </c>
      <c r="F136" s="4"/>
    </row>
    <row r="137" spans="1:6" s="8" customFormat="1" ht="15" customHeight="1" x14ac:dyDescent="0.15">
      <c r="A137" s="8">
        <f t="shared" si="21"/>
        <v>117</v>
      </c>
      <c r="B137" s="4">
        <v>7</v>
      </c>
      <c r="C137" s="4">
        <v>2</v>
      </c>
      <c r="D137" s="4">
        <v>61</v>
      </c>
      <c r="E137" s="4">
        <v>23</v>
      </c>
      <c r="F137" s="4"/>
    </row>
    <row r="138" spans="1:6" s="8" customFormat="1" ht="15" customHeight="1" x14ac:dyDescent="0.15">
      <c r="A138" s="8">
        <f t="shared" si="21"/>
        <v>118</v>
      </c>
      <c r="B138" s="4">
        <v>9</v>
      </c>
      <c r="C138" s="4">
        <v>2</v>
      </c>
      <c r="D138" s="4">
        <v>60</v>
      </c>
      <c r="E138" s="4">
        <v>21</v>
      </c>
      <c r="F138" s="4"/>
    </row>
    <row r="139" spans="1:6" s="8" customFormat="1" ht="15" customHeight="1" x14ac:dyDescent="0.15">
      <c r="A139" s="8">
        <f t="shared" si="21"/>
        <v>119</v>
      </c>
      <c r="B139" s="4">
        <v>6</v>
      </c>
      <c r="C139" s="4">
        <v>6</v>
      </c>
      <c r="D139" s="4">
        <v>63</v>
      </c>
      <c r="E139" s="4">
        <v>17</v>
      </c>
      <c r="F139" s="4"/>
    </row>
    <row r="140" spans="1:6" s="8" customFormat="1" ht="15" customHeight="1" x14ac:dyDescent="0.15">
      <c r="A140" s="8">
        <f t="shared" si="21"/>
        <v>120</v>
      </c>
      <c r="B140" s="4">
        <v>5</v>
      </c>
      <c r="C140" s="4">
        <v>1</v>
      </c>
      <c r="D140" s="4">
        <v>62</v>
      </c>
      <c r="E140" s="4">
        <v>24</v>
      </c>
      <c r="F140" s="4"/>
    </row>
    <row r="141" spans="1:6" s="8" customFormat="1" ht="15" customHeight="1" x14ac:dyDescent="0.15">
      <c r="A141" s="8">
        <f t="shared" si="21"/>
        <v>121</v>
      </c>
      <c r="B141" s="4">
        <v>7</v>
      </c>
      <c r="C141" s="4">
        <v>0</v>
      </c>
      <c r="D141" s="4">
        <v>57</v>
      </c>
      <c r="E141" s="4">
        <v>19</v>
      </c>
      <c r="F141" s="4"/>
    </row>
    <row r="142" spans="1:6" s="8" customFormat="1" ht="15" customHeight="1" x14ac:dyDescent="0.15">
      <c r="A142" s="8">
        <f t="shared" si="21"/>
        <v>122</v>
      </c>
      <c r="B142" s="4">
        <v>8</v>
      </c>
      <c r="C142" s="4">
        <v>2</v>
      </c>
      <c r="D142" s="4">
        <v>65</v>
      </c>
      <c r="E142" s="4">
        <v>24</v>
      </c>
      <c r="F142" s="4"/>
    </row>
    <row r="143" spans="1:6" s="8" customFormat="1" ht="15" customHeight="1" x14ac:dyDescent="0.15">
      <c r="A143" s="8">
        <f t="shared" si="21"/>
        <v>123</v>
      </c>
      <c r="B143" s="4">
        <v>6</v>
      </c>
      <c r="C143" s="4">
        <v>2</v>
      </c>
      <c r="D143" s="4">
        <v>58</v>
      </c>
      <c r="E143" s="4">
        <v>20</v>
      </c>
      <c r="F143" s="4"/>
    </row>
    <row r="144" spans="1:6" s="8" customFormat="1" ht="15" customHeight="1" x14ac:dyDescent="0.15">
      <c r="A144" s="8">
        <f t="shared" si="21"/>
        <v>124</v>
      </c>
      <c r="B144" s="4">
        <v>5</v>
      </c>
      <c r="C144" s="4">
        <v>1</v>
      </c>
      <c r="D144" s="4">
        <v>63</v>
      </c>
      <c r="E144" s="4">
        <v>13</v>
      </c>
      <c r="F144" s="4"/>
    </row>
    <row r="145" spans="1:6" s="8" customFormat="1" ht="15" customHeight="1" x14ac:dyDescent="0.15">
      <c r="A145" s="8">
        <f t="shared" si="21"/>
        <v>125</v>
      </c>
      <c r="B145" s="4">
        <v>6</v>
      </c>
      <c r="C145" s="4">
        <v>2</v>
      </c>
      <c r="D145" s="4">
        <v>56</v>
      </c>
      <c r="E145" s="4">
        <v>14</v>
      </c>
      <c r="F145" s="4"/>
    </row>
    <row r="146" spans="1:6" s="8" customFormat="1" ht="15" customHeight="1" x14ac:dyDescent="0.15">
      <c r="A146" s="8">
        <f t="shared" si="21"/>
        <v>126</v>
      </c>
      <c r="B146" s="4">
        <v>5</v>
      </c>
      <c r="C146" s="4">
        <v>1</v>
      </c>
      <c r="D146" s="4">
        <v>60</v>
      </c>
      <c r="E146" s="4">
        <v>17</v>
      </c>
      <c r="F146" s="4"/>
    </row>
    <row r="147" spans="1:6" s="8" customFormat="1" ht="15" customHeight="1" x14ac:dyDescent="0.15">
      <c r="A147" s="8">
        <f t="shared" si="21"/>
        <v>127</v>
      </c>
      <c r="B147" s="4">
        <v>9</v>
      </c>
      <c r="C147" s="4">
        <v>6</v>
      </c>
      <c r="D147" s="4">
        <v>65</v>
      </c>
      <c r="E147" s="4">
        <v>23</v>
      </c>
      <c r="F147" s="4"/>
    </row>
    <row r="148" spans="1:6" s="8" customFormat="1" ht="15" customHeight="1" x14ac:dyDescent="0.15">
      <c r="A148" s="8">
        <f t="shared" si="21"/>
        <v>128</v>
      </c>
      <c r="B148" s="4">
        <v>3</v>
      </c>
      <c r="C148" s="4">
        <v>2</v>
      </c>
      <c r="D148" s="4">
        <v>62</v>
      </c>
      <c r="E148" s="4">
        <v>30</v>
      </c>
      <c r="F148" s="4"/>
    </row>
    <row r="149" spans="1:6" s="8" customFormat="1" ht="15" customHeight="1" x14ac:dyDescent="0.15">
      <c r="A149" s="8">
        <f t="shared" si="21"/>
        <v>129</v>
      </c>
      <c r="B149" s="4">
        <v>6</v>
      </c>
      <c r="C149" s="4">
        <v>3</v>
      </c>
      <c r="D149" s="4">
        <v>67</v>
      </c>
      <c r="E149" s="4">
        <v>23</v>
      </c>
      <c r="F149" s="4"/>
    </row>
    <row r="150" spans="1:6" s="8" customFormat="1" ht="15" customHeight="1" x14ac:dyDescent="0.15">
      <c r="A150" s="8">
        <f>A149+1</f>
        <v>130</v>
      </c>
      <c r="B150" s="4">
        <v>4</v>
      </c>
      <c r="C150" s="4">
        <v>4</v>
      </c>
      <c r="D150" s="4">
        <v>60</v>
      </c>
      <c r="E150" s="4">
        <v>18</v>
      </c>
      <c r="F150" s="4"/>
    </row>
    <row r="151" spans="1:6" s="8" customFormat="1" ht="15" customHeight="1" x14ac:dyDescent="0.15">
      <c r="A151" s="8">
        <f t="shared" ref="A151:A163" si="26">A150+1</f>
        <v>131</v>
      </c>
      <c r="B151" s="4">
        <v>7</v>
      </c>
      <c r="C151" s="4">
        <v>1</v>
      </c>
      <c r="D151" s="4">
        <v>59</v>
      </c>
      <c r="E151" s="4">
        <v>21</v>
      </c>
      <c r="F151" s="4"/>
    </row>
    <row r="152" spans="1:6" s="8" customFormat="1" ht="15" customHeight="1" x14ac:dyDescent="0.15">
      <c r="A152" s="8">
        <f t="shared" si="26"/>
        <v>132</v>
      </c>
      <c r="B152" s="4">
        <v>6</v>
      </c>
      <c r="C152" s="4">
        <v>0</v>
      </c>
      <c r="D152" s="4">
        <v>51</v>
      </c>
      <c r="E152" s="4">
        <v>12</v>
      </c>
      <c r="F152" s="4"/>
    </row>
    <row r="153" spans="1:6" s="8" customFormat="1" ht="15" customHeight="1" x14ac:dyDescent="0.15">
      <c r="A153" s="8">
        <f t="shared" si="26"/>
        <v>133</v>
      </c>
      <c r="B153" s="4">
        <v>5</v>
      </c>
      <c r="C153" s="4">
        <v>2</v>
      </c>
      <c r="D153" s="4">
        <v>66</v>
      </c>
      <c r="E153" s="4">
        <v>23</v>
      </c>
      <c r="F153" s="4"/>
    </row>
    <row r="154" spans="1:6" s="8" customFormat="1" ht="15" customHeight="1" x14ac:dyDescent="0.15">
      <c r="A154" s="8">
        <f t="shared" si="26"/>
        <v>134</v>
      </c>
      <c r="B154" s="4">
        <v>6</v>
      </c>
      <c r="C154" s="4">
        <v>2</v>
      </c>
      <c r="D154" s="4">
        <v>69</v>
      </c>
      <c r="E154" s="4">
        <v>21</v>
      </c>
      <c r="F154" s="4"/>
    </row>
    <row r="155" spans="1:6" s="8" customFormat="1" ht="15" customHeight="1" x14ac:dyDescent="0.15">
      <c r="A155" s="8">
        <f t="shared" si="26"/>
        <v>135</v>
      </c>
      <c r="B155" s="4">
        <v>6</v>
      </c>
      <c r="C155" s="4">
        <v>5</v>
      </c>
      <c r="D155" s="4">
        <v>57</v>
      </c>
      <c r="E155" s="4">
        <v>20</v>
      </c>
      <c r="F155" s="4"/>
    </row>
    <row r="156" spans="1:6" s="8" customFormat="1" ht="15" customHeight="1" x14ac:dyDescent="0.15">
      <c r="A156" s="8">
        <f t="shared" si="26"/>
        <v>136</v>
      </c>
      <c r="B156" s="4">
        <v>8</v>
      </c>
      <c r="C156" s="4">
        <v>3</v>
      </c>
      <c r="D156" s="4">
        <v>69</v>
      </c>
      <c r="E156" s="4">
        <v>23</v>
      </c>
      <c r="F156" s="4"/>
    </row>
    <row r="157" spans="1:6" s="8" customFormat="1" ht="15" customHeight="1" x14ac:dyDescent="0.15">
      <c r="A157" s="8">
        <f t="shared" si="26"/>
        <v>137</v>
      </c>
      <c r="B157" s="4">
        <v>4</v>
      </c>
      <c r="C157" s="4">
        <v>2</v>
      </c>
      <c r="D157" s="4">
        <v>57</v>
      </c>
      <c r="E157" s="4">
        <v>20</v>
      </c>
      <c r="F157" s="4"/>
    </row>
    <row r="158" spans="1:6" s="8" customFormat="1" ht="15" customHeight="1" x14ac:dyDescent="0.15">
      <c r="A158" s="8">
        <f t="shared" si="26"/>
        <v>138</v>
      </c>
      <c r="B158" s="4">
        <v>8</v>
      </c>
      <c r="C158" s="4">
        <v>0</v>
      </c>
      <c r="D158" s="4">
        <v>56</v>
      </c>
      <c r="E158" s="4">
        <v>21</v>
      </c>
      <c r="F158" s="4"/>
    </row>
    <row r="159" spans="1:6" s="8" customFormat="1" ht="15" customHeight="1" x14ac:dyDescent="0.15">
      <c r="A159" s="8">
        <f t="shared" si="26"/>
        <v>139</v>
      </c>
      <c r="B159" s="4">
        <v>6</v>
      </c>
      <c r="C159" s="4">
        <v>1</v>
      </c>
      <c r="D159" s="4">
        <v>60</v>
      </c>
      <c r="E159" s="4">
        <v>16</v>
      </c>
      <c r="F159" s="4"/>
    </row>
    <row r="160" spans="1:6" s="8" customFormat="1" ht="15" customHeight="1" x14ac:dyDescent="0.15">
      <c r="A160" s="8">
        <f t="shared" si="26"/>
        <v>140</v>
      </c>
      <c r="B160" s="4">
        <v>6</v>
      </c>
      <c r="C160" s="4">
        <v>3</v>
      </c>
      <c r="D160" s="4">
        <v>70</v>
      </c>
      <c r="E160" s="4">
        <v>20</v>
      </c>
      <c r="F160" s="4"/>
    </row>
    <row r="161" spans="1:10" s="8" customFormat="1" ht="15" customHeight="1" x14ac:dyDescent="0.15">
      <c r="A161" s="8">
        <f t="shared" si="26"/>
        <v>141</v>
      </c>
      <c r="B161" s="4">
        <v>4</v>
      </c>
      <c r="C161" s="4">
        <v>3</v>
      </c>
      <c r="D161" s="4">
        <v>54</v>
      </c>
      <c r="E161" s="4">
        <v>25</v>
      </c>
      <c r="F161" s="4"/>
    </row>
    <row r="162" spans="1:10" s="8" customFormat="1" ht="15" customHeight="1" x14ac:dyDescent="0.15">
      <c r="A162" s="8">
        <f t="shared" si="26"/>
        <v>142</v>
      </c>
      <c r="B162" s="4">
        <v>6</v>
      </c>
      <c r="C162" s="4">
        <v>2</v>
      </c>
      <c r="D162" s="4">
        <v>62</v>
      </c>
      <c r="E162" s="4">
        <v>15</v>
      </c>
      <c r="F162" s="4"/>
    </row>
    <row r="163" spans="1:10" s="8" customFormat="1" ht="15" customHeight="1" x14ac:dyDescent="0.15">
      <c r="A163" s="8">
        <f t="shared" si="26"/>
        <v>143</v>
      </c>
      <c r="B163" s="4">
        <v>5</v>
      </c>
      <c r="C163" s="4">
        <v>1</v>
      </c>
      <c r="D163" s="4">
        <v>51</v>
      </c>
      <c r="E163" s="4">
        <v>14</v>
      </c>
      <c r="F163" s="4"/>
    </row>
    <row r="164" spans="1:10" s="8" customFormat="1" ht="15" customHeight="1" x14ac:dyDescent="0.15">
      <c r="A164" s="8">
        <f t="shared" ref="A164:A170" si="27">A163+1</f>
        <v>144</v>
      </c>
      <c r="B164" s="4">
        <v>6</v>
      </c>
      <c r="C164" s="4">
        <v>3</v>
      </c>
      <c r="D164" s="4">
        <v>56</v>
      </c>
      <c r="E164" s="4">
        <v>24</v>
      </c>
      <c r="F164" s="4"/>
    </row>
    <row r="165" spans="1:10" s="8" customFormat="1" ht="15" customHeight="1" x14ac:dyDescent="0.15">
      <c r="A165" s="8">
        <f t="shared" si="27"/>
        <v>145</v>
      </c>
      <c r="B165" s="4">
        <v>6</v>
      </c>
      <c r="C165" s="4">
        <v>4</v>
      </c>
      <c r="D165" s="4">
        <v>57</v>
      </c>
      <c r="E165" s="4">
        <v>25</v>
      </c>
      <c r="F165" s="4"/>
    </row>
    <row r="166" spans="1:10" s="8" customFormat="1" ht="15" customHeight="1" x14ac:dyDescent="0.15">
      <c r="A166" s="8">
        <f t="shared" si="27"/>
        <v>146</v>
      </c>
      <c r="B166" s="4">
        <v>6</v>
      </c>
      <c r="C166" s="4">
        <v>2</v>
      </c>
      <c r="D166" s="4">
        <v>62</v>
      </c>
      <c r="E166" s="4">
        <v>19</v>
      </c>
      <c r="F166" s="4"/>
    </row>
    <row r="167" spans="1:10" s="8" customFormat="1" ht="15" customHeight="1" x14ac:dyDescent="0.15">
      <c r="A167" s="8">
        <f t="shared" si="27"/>
        <v>147</v>
      </c>
      <c r="B167" s="4">
        <v>4</v>
      </c>
      <c r="C167" s="4">
        <v>3</v>
      </c>
      <c r="D167" s="4">
        <v>55</v>
      </c>
      <c r="E167" s="4">
        <v>17</v>
      </c>
      <c r="F167" s="4"/>
    </row>
    <row r="168" spans="1:10" s="8" customFormat="1" ht="15" customHeight="1" x14ac:dyDescent="0.15">
      <c r="A168" s="8">
        <f t="shared" si="27"/>
        <v>148</v>
      </c>
      <c r="B168" s="4">
        <v>8</v>
      </c>
      <c r="C168" s="4">
        <v>4</v>
      </c>
      <c r="D168" s="4">
        <v>63</v>
      </c>
      <c r="E168" s="4">
        <v>22</v>
      </c>
      <c r="F168" s="4"/>
    </row>
    <row r="169" spans="1:10" ht="15" customHeight="1" x14ac:dyDescent="0.15">
      <c r="A169" s="8">
        <f t="shared" si="27"/>
        <v>149</v>
      </c>
      <c r="B169" s="4">
        <v>6</v>
      </c>
      <c r="C169" s="4">
        <v>0</v>
      </c>
      <c r="D169" s="4">
        <v>59</v>
      </c>
      <c r="E169" s="4">
        <v>17</v>
      </c>
      <c r="F169" s="4"/>
    </row>
    <row r="170" spans="1:10" ht="15" customHeight="1" x14ac:dyDescent="0.15">
      <c r="A170" s="8">
        <f t="shared" si="27"/>
        <v>150</v>
      </c>
      <c r="B170" s="4">
        <v>7</v>
      </c>
      <c r="C170" s="4">
        <v>2</v>
      </c>
      <c r="D170" s="4">
        <v>52</v>
      </c>
      <c r="E170" s="4">
        <v>19</v>
      </c>
      <c r="F170" s="8"/>
      <c r="G170" s="8"/>
      <c r="H170" s="4"/>
      <c r="I170" s="8"/>
    </row>
    <row r="171" spans="1:10" ht="15" customHeight="1" x14ac:dyDescent="0.15">
      <c r="A171" s="2" t="s">
        <v>9</v>
      </c>
      <c r="B171" s="4">
        <f>AVERAGE(B21:B170)</f>
        <v>5.9466666666666663</v>
      </c>
      <c r="C171" s="4">
        <f>AVERAGE(C21:C170)</f>
        <v>1.9733333333333334</v>
      </c>
      <c r="D171" s="4">
        <f>AVERAGE(D21:D170)</f>
        <v>60.133333333333333</v>
      </c>
      <c r="E171" s="4">
        <f>AVERAGE(E21:E170)</f>
        <v>19.813333333333333</v>
      </c>
      <c r="F171" s="13"/>
      <c r="G171" s="13"/>
      <c r="H171" s="8"/>
      <c r="I171" s="8"/>
    </row>
    <row r="172" spans="1:10" ht="15" customHeight="1" x14ac:dyDescent="0.15">
      <c r="A172" s="2" t="s">
        <v>10</v>
      </c>
      <c r="B172" s="4">
        <f>STDEV(B21:B171)</f>
        <v>1.4957123906538825</v>
      </c>
      <c r="C172" s="4">
        <f>STDEV(C21:C171)</f>
        <v>1.2803471751399653</v>
      </c>
      <c r="D172" s="4">
        <f>STDEV(D21:D171)</f>
        <v>4.8355167482102894</v>
      </c>
      <c r="E172" s="4">
        <f>STDEV(E21:E171)</f>
        <v>3.8059368827603457</v>
      </c>
      <c r="F172" s="13"/>
      <c r="G172" s="13"/>
      <c r="H172" s="8"/>
      <c r="I172" s="8"/>
    </row>
    <row r="173" spans="1:10" ht="15" customHeight="1" x14ac:dyDescent="0.15">
      <c r="A173" s="2" t="s">
        <v>11</v>
      </c>
      <c r="B173" s="4">
        <f>(B172/B171)*100</f>
        <v>25.152114192610131</v>
      </c>
      <c r="C173" s="4">
        <f>(C172/C171)*100</f>
        <v>64.882458199660391</v>
      </c>
      <c r="D173" s="4">
        <f>(D172/D171)*100</f>
        <v>8.0413249693075777</v>
      </c>
      <c r="E173" s="4">
        <f>(E172/E171)*100</f>
        <v>19.208968116219779</v>
      </c>
      <c r="F173" s="13"/>
      <c r="G173" s="13"/>
      <c r="H173" s="8"/>
      <c r="I173" s="8"/>
    </row>
    <row r="174" spans="1:10" ht="15" customHeight="1" thickBot="1" x14ac:dyDescent="0.2">
      <c r="A174" s="2" t="s">
        <v>5</v>
      </c>
      <c r="B174" s="4"/>
      <c r="C174" s="4"/>
      <c r="D174" s="4"/>
      <c r="E174" s="4"/>
      <c r="F174" s="8"/>
      <c r="G174" s="6"/>
      <c r="H174" s="6"/>
    </row>
    <row r="175" spans="1:10" ht="15" customHeight="1" x14ac:dyDescent="0.15">
      <c r="A175" s="24" t="s">
        <v>29</v>
      </c>
      <c r="B175" s="25"/>
      <c r="C175" s="25"/>
      <c r="D175" s="26"/>
      <c r="E175" s="24" t="s">
        <v>34</v>
      </c>
      <c r="F175" s="25"/>
      <c r="G175" s="25"/>
      <c r="H175" s="26"/>
    </row>
    <row r="176" spans="1:10" ht="15" customHeight="1" x14ac:dyDescent="0.15">
      <c r="A176" s="27" t="s">
        <v>16</v>
      </c>
      <c r="B176" s="12" t="s">
        <v>17</v>
      </c>
      <c r="C176" s="12" t="s">
        <v>33</v>
      </c>
      <c r="D176" s="28" t="s">
        <v>17</v>
      </c>
      <c r="E176" s="27" t="s">
        <v>16</v>
      </c>
      <c r="F176" s="12" t="s">
        <v>17</v>
      </c>
      <c r="G176" s="12" t="s">
        <v>33</v>
      </c>
      <c r="H176" s="28" t="s">
        <v>17</v>
      </c>
      <c r="J176" s="4" t="s">
        <v>3</v>
      </c>
    </row>
    <row r="177" spans="1:13" ht="15" customHeight="1" x14ac:dyDescent="0.15">
      <c r="A177" s="29">
        <v>0</v>
      </c>
      <c r="B177" s="8">
        <f>COUNTIF($B$21:$B$170,A177)</f>
        <v>0</v>
      </c>
      <c r="C177" s="5">
        <v>0</v>
      </c>
      <c r="D177" s="30">
        <f>COUNTIF($C$21:$C$170,C177)</f>
        <v>20</v>
      </c>
      <c r="E177" s="29">
        <v>44</v>
      </c>
      <c r="F177" s="8">
        <f t="array" ref="F177:F187">FREQUENCY(D21:D170,E177:E187)</f>
        <v>0</v>
      </c>
      <c r="G177" s="5">
        <v>10</v>
      </c>
      <c r="H177" s="35">
        <f t="array" ref="H177:H187">FREQUENCY(E21:E170,G177:G187)</f>
        <v>0</v>
      </c>
      <c r="J177" s="8" t="s">
        <v>1</v>
      </c>
      <c r="K177" s="2" t="s">
        <v>4</v>
      </c>
    </row>
    <row r="178" spans="1:13" ht="15" customHeight="1" x14ac:dyDescent="0.15">
      <c r="A178" s="29">
        <v>1</v>
      </c>
      <c r="B178" s="8">
        <f t="shared" ref="B178:B187" si="28">COUNTIF($B$21:$B$170,A178)</f>
        <v>0</v>
      </c>
      <c r="C178" s="5">
        <v>1</v>
      </c>
      <c r="D178" s="30">
        <f t="shared" ref="D178:D187" si="29">COUNTIF($C$21:$C$170,C178)</f>
        <v>36</v>
      </c>
      <c r="E178" s="29">
        <v>47</v>
      </c>
      <c r="F178" s="8">
        <v>2</v>
      </c>
      <c r="G178" s="5">
        <v>12</v>
      </c>
      <c r="H178" s="35">
        <v>6</v>
      </c>
      <c r="J178" s="8" t="s">
        <v>2</v>
      </c>
    </row>
    <row r="179" spans="1:13" ht="15" customHeight="1" x14ac:dyDescent="0.15">
      <c r="A179" s="29">
        <v>2</v>
      </c>
      <c r="B179" s="8">
        <f t="shared" si="28"/>
        <v>1</v>
      </c>
      <c r="C179" s="5">
        <v>2</v>
      </c>
      <c r="D179" s="30">
        <f t="shared" si="29"/>
        <v>43</v>
      </c>
      <c r="E179" s="29">
        <v>50</v>
      </c>
      <c r="F179" s="8">
        <v>0</v>
      </c>
      <c r="G179" s="5">
        <v>14</v>
      </c>
      <c r="H179" s="35">
        <v>10</v>
      </c>
      <c r="J179" s="8">
        <v>0</v>
      </c>
      <c r="K179" s="2">
        <f t="shared" ref="K179:K188" si="30">BINOMDIST(J179,10,0.6,FALSE)</f>
        <v>1.0485760000000014E-4</v>
      </c>
    </row>
    <row r="180" spans="1:13" ht="15" customHeight="1" x14ac:dyDescent="0.15">
      <c r="A180" s="29">
        <v>3</v>
      </c>
      <c r="B180" s="8">
        <f t="shared" si="28"/>
        <v>6</v>
      </c>
      <c r="C180" s="5">
        <v>3</v>
      </c>
      <c r="D180" s="30">
        <f t="shared" si="29"/>
        <v>36</v>
      </c>
      <c r="E180" s="29">
        <v>53</v>
      </c>
      <c r="F180" s="8">
        <v>13</v>
      </c>
      <c r="G180" s="5">
        <v>16</v>
      </c>
      <c r="H180" s="35">
        <v>11</v>
      </c>
      <c r="J180" s="8">
        <v>1</v>
      </c>
      <c r="K180" s="2">
        <f t="shared" si="30"/>
        <v>1.572864E-3</v>
      </c>
    </row>
    <row r="181" spans="1:13" ht="15" customHeight="1" x14ac:dyDescent="0.15">
      <c r="A181" s="29">
        <v>4</v>
      </c>
      <c r="B181" s="8">
        <f t="shared" si="28"/>
        <v>21</v>
      </c>
      <c r="C181" s="5">
        <v>4</v>
      </c>
      <c r="D181" s="30">
        <f t="shared" si="29"/>
        <v>11</v>
      </c>
      <c r="E181" s="29">
        <v>56</v>
      </c>
      <c r="F181" s="8">
        <v>15</v>
      </c>
      <c r="G181" s="5">
        <v>18</v>
      </c>
      <c r="H181" s="35">
        <v>22</v>
      </c>
      <c r="J181" s="8">
        <v>2</v>
      </c>
      <c r="K181" s="2">
        <f t="shared" si="30"/>
        <v>1.0616832000000007E-2</v>
      </c>
      <c r="L181" s="8"/>
      <c r="M181" s="8"/>
    </row>
    <row r="182" spans="1:13" ht="15" customHeight="1" x14ac:dyDescent="0.15">
      <c r="A182" s="29">
        <v>5</v>
      </c>
      <c r="B182" s="8">
        <f t="shared" si="28"/>
        <v>25</v>
      </c>
      <c r="C182" s="5">
        <v>5</v>
      </c>
      <c r="D182" s="30">
        <f t="shared" si="29"/>
        <v>2</v>
      </c>
      <c r="E182" s="29">
        <v>59</v>
      </c>
      <c r="F182" s="8">
        <v>39</v>
      </c>
      <c r="G182" s="5">
        <v>20</v>
      </c>
      <c r="H182" s="35">
        <v>35</v>
      </c>
      <c r="J182" s="8">
        <v>3</v>
      </c>
      <c r="K182" s="2">
        <f t="shared" si="30"/>
        <v>4.2467328000000006E-2</v>
      </c>
      <c r="L182" s="8"/>
      <c r="M182" s="8"/>
    </row>
    <row r="183" spans="1:13" ht="15" customHeight="1" x14ac:dyDescent="0.15">
      <c r="A183" s="29">
        <v>6</v>
      </c>
      <c r="B183" s="8">
        <f t="shared" si="28"/>
        <v>47</v>
      </c>
      <c r="C183" s="5">
        <v>6</v>
      </c>
      <c r="D183" s="30">
        <f t="shared" si="29"/>
        <v>2</v>
      </c>
      <c r="E183" s="29">
        <v>62</v>
      </c>
      <c r="F183" s="8">
        <v>36</v>
      </c>
      <c r="G183" s="5">
        <v>22</v>
      </c>
      <c r="H183" s="35">
        <v>28</v>
      </c>
      <c r="J183" s="8">
        <v>4</v>
      </c>
      <c r="K183" s="2">
        <f t="shared" si="30"/>
        <v>0.11147673600000005</v>
      </c>
    </row>
    <row r="184" spans="1:13" ht="15" customHeight="1" x14ac:dyDescent="0.15">
      <c r="A184" s="29">
        <v>7</v>
      </c>
      <c r="B184" s="8">
        <f t="shared" si="28"/>
        <v>26</v>
      </c>
      <c r="C184" s="5">
        <v>7</v>
      </c>
      <c r="D184" s="30">
        <f t="shared" si="29"/>
        <v>0</v>
      </c>
      <c r="E184" s="29">
        <v>65</v>
      </c>
      <c r="F184" s="8">
        <v>24</v>
      </c>
      <c r="G184" s="5">
        <v>24</v>
      </c>
      <c r="H184" s="35">
        <v>22</v>
      </c>
      <c r="J184" s="8">
        <v>5</v>
      </c>
      <c r="K184" s="2">
        <f t="shared" si="30"/>
        <v>0.20065812480000006</v>
      </c>
    </row>
    <row r="185" spans="1:13" ht="15" customHeight="1" x14ac:dyDescent="0.15">
      <c r="A185" s="29">
        <v>8</v>
      </c>
      <c r="B185" s="8">
        <f t="shared" si="28"/>
        <v>17</v>
      </c>
      <c r="C185" s="5">
        <v>8</v>
      </c>
      <c r="D185" s="30">
        <f t="shared" si="29"/>
        <v>0</v>
      </c>
      <c r="E185" s="29">
        <v>68</v>
      </c>
      <c r="F185" s="8">
        <v>13</v>
      </c>
      <c r="G185" s="5">
        <v>26</v>
      </c>
      <c r="H185" s="35">
        <v>12</v>
      </c>
      <c r="J185" s="8">
        <v>6</v>
      </c>
      <c r="K185" s="2">
        <f t="shared" si="30"/>
        <v>0.25082265600000009</v>
      </c>
    </row>
    <row r="186" spans="1:13" ht="15" customHeight="1" x14ac:dyDescent="0.15">
      <c r="A186" s="29">
        <v>9</v>
      </c>
      <c r="B186" s="8">
        <f t="shared" si="28"/>
        <v>7</v>
      </c>
      <c r="C186" s="5">
        <v>9</v>
      </c>
      <c r="D186" s="30">
        <f t="shared" si="29"/>
        <v>0</v>
      </c>
      <c r="E186" s="29">
        <v>71</v>
      </c>
      <c r="F186" s="8">
        <v>7</v>
      </c>
      <c r="G186" s="5">
        <v>28</v>
      </c>
      <c r="H186" s="35">
        <v>3</v>
      </c>
      <c r="J186" s="8">
        <v>7</v>
      </c>
      <c r="K186" s="2">
        <f t="shared" si="30"/>
        <v>0.21499084800000007</v>
      </c>
    </row>
    <row r="187" spans="1:13" ht="15" customHeight="1" thickBot="1" x14ac:dyDescent="0.2">
      <c r="A187" s="31">
        <v>10</v>
      </c>
      <c r="B187" s="32">
        <f t="shared" si="28"/>
        <v>0</v>
      </c>
      <c r="C187" s="33">
        <v>10</v>
      </c>
      <c r="D187" s="34">
        <f t="shared" si="29"/>
        <v>0</v>
      </c>
      <c r="E187" s="31">
        <v>74</v>
      </c>
      <c r="F187" s="32">
        <v>1</v>
      </c>
      <c r="G187" s="33">
        <v>30</v>
      </c>
      <c r="H187" s="36">
        <v>1</v>
      </c>
      <c r="J187" s="8">
        <v>8</v>
      </c>
      <c r="K187" s="2">
        <f t="shared" si="30"/>
        <v>0.12093235200000005</v>
      </c>
    </row>
    <row r="188" spans="1:13" ht="15" customHeight="1" x14ac:dyDescent="0.15">
      <c r="B188" s="13"/>
      <c r="C188" s="5"/>
      <c r="D188" s="4"/>
      <c r="E188" s="4"/>
      <c r="J188" s="8">
        <v>9</v>
      </c>
      <c r="K188" s="2">
        <f t="shared" si="30"/>
        <v>4.0310783999999981E-2</v>
      </c>
    </row>
    <row r="189" spans="1:13" ht="15" customHeight="1" x14ac:dyDescent="0.15">
      <c r="B189" s="13"/>
      <c r="C189" s="5"/>
      <c r="D189" s="4"/>
      <c r="E189" s="4"/>
      <c r="J189" s="8">
        <v>10</v>
      </c>
      <c r="K189" s="2">
        <f>BINOMDIST(J189,10,0.6,FALSE)</f>
        <v>6.0466176E-3</v>
      </c>
    </row>
    <row r="190" spans="1:13" ht="15" customHeight="1" x14ac:dyDescent="0.15">
      <c r="B190" s="13"/>
      <c r="C190" s="5"/>
      <c r="D190" s="4"/>
      <c r="E190" s="4"/>
    </row>
    <row r="191" spans="1:13" ht="15" customHeight="1" x14ac:dyDescent="0.15">
      <c r="B191" s="13"/>
      <c r="C191" s="5"/>
      <c r="D191" s="8"/>
      <c r="E191" s="8"/>
    </row>
    <row r="192" spans="1:13" ht="15" customHeight="1" x14ac:dyDescent="0.15">
      <c r="B192" s="13"/>
      <c r="C192" s="5"/>
      <c r="D192" s="4"/>
      <c r="E192" s="4"/>
    </row>
    <row r="193" spans="2:5" ht="15" customHeight="1" x14ac:dyDescent="0.15">
      <c r="B193" s="13"/>
      <c r="C193" s="5"/>
      <c r="D193" s="4"/>
      <c r="E193" s="4"/>
    </row>
    <row r="194" spans="2:5" ht="15" customHeight="1" x14ac:dyDescent="0.15">
      <c r="B194" s="13"/>
      <c r="C194" s="5"/>
      <c r="D194" s="4"/>
      <c r="E194" s="4"/>
    </row>
    <row r="195" spans="2:5" ht="15" customHeight="1" x14ac:dyDescent="0.15">
      <c r="B195" s="8"/>
      <c r="C195" s="8"/>
      <c r="D195" s="4"/>
      <c r="E195" s="4"/>
    </row>
    <row r="196" spans="2:5" ht="15" customHeight="1" x14ac:dyDescent="0.15">
      <c r="B196" s="8"/>
      <c r="C196" s="8"/>
      <c r="D196" s="4"/>
      <c r="E196" s="4"/>
    </row>
    <row r="197" spans="2:5" ht="15" customHeight="1" x14ac:dyDescent="0.15">
      <c r="B197" s="8"/>
      <c r="C197" s="8"/>
      <c r="D197" s="4"/>
      <c r="E197" s="4"/>
    </row>
    <row r="198" spans="2:5" ht="15" customHeight="1" x14ac:dyDescent="0.15">
      <c r="B198" s="8"/>
      <c r="C198" s="8"/>
      <c r="D198" s="4"/>
      <c r="E198" s="4"/>
    </row>
    <row r="199" spans="2:5" ht="15" customHeight="1" x14ac:dyDescent="0.15">
      <c r="B199" s="8"/>
      <c r="C199" s="8"/>
      <c r="D199" s="4"/>
      <c r="E199" s="4"/>
    </row>
    <row r="200" spans="2:5" ht="15" customHeight="1" x14ac:dyDescent="0.15">
      <c r="B200" s="8"/>
      <c r="C200" s="8"/>
      <c r="D200" s="4"/>
      <c r="E200" s="4"/>
    </row>
    <row r="201" spans="2:5" ht="15" customHeight="1" x14ac:dyDescent="0.15">
      <c r="B201" s="8"/>
      <c r="C201" s="8"/>
      <c r="D201" s="4"/>
      <c r="E201" s="4"/>
    </row>
    <row r="202" spans="2:5" ht="15" customHeight="1" x14ac:dyDescent="0.15">
      <c r="B202" s="8"/>
      <c r="C202" s="8"/>
      <c r="D202" s="4"/>
      <c r="E202" s="4"/>
    </row>
    <row r="203" spans="2:5" ht="15" customHeight="1" x14ac:dyDescent="0.15">
      <c r="B203" s="8"/>
      <c r="C203" s="8"/>
      <c r="D203" s="4"/>
      <c r="E203" s="4"/>
    </row>
    <row r="204" spans="2:5" ht="15" customHeight="1" x14ac:dyDescent="0.15">
      <c r="B204" s="8"/>
      <c r="C204" s="8"/>
      <c r="D204" s="4"/>
      <c r="E204" s="4"/>
    </row>
    <row r="205" spans="2:5" ht="15" customHeight="1" x14ac:dyDescent="0.15">
      <c r="B205" s="8"/>
      <c r="C205" s="8"/>
      <c r="D205" s="4"/>
      <c r="E205" s="4"/>
    </row>
    <row r="206" spans="2:5" ht="15" customHeight="1" x14ac:dyDescent="0.15">
      <c r="B206" s="8"/>
      <c r="C206" s="8"/>
      <c r="D206" s="4"/>
      <c r="E206" s="4"/>
    </row>
    <row r="207" spans="2:5" ht="15" customHeight="1" x14ac:dyDescent="0.15">
      <c r="B207" s="8"/>
      <c r="C207" s="8"/>
      <c r="D207" s="4"/>
      <c r="E207" s="4"/>
    </row>
    <row r="208" spans="2:5" ht="15" customHeight="1" x14ac:dyDescent="0.15">
      <c r="B208" s="8"/>
      <c r="C208" s="8"/>
      <c r="D208" s="4"/>
      <c r="E208" s="4"/>
    </row>
    <row r="209" spans="2:5" ht="15" customHeight="1" x14ac:dyDescent="0.15">
      <c r="B209" s="8"/>
      <c r="C209" s="8"/>
      <c r="D209" s="4"/>
      <c r="E209" s="4"/>
    </row>
    <row r="210" spans="2:5" ht="15" customHeight="1" x14ac:dyDescent="0.15">
      <c r="B210" s="8"/>
      <c r="C210" s="8"/>
      <c r="D210" s="4"/>
      <c r="E210" s="4"/>
    </row>
    <row r="211" spans="2:5" ht="15" customHeight="1" x14ac:dyDescent="0.15">
      <c r="B211" s="8"/>
      <c r="C211" s="8"/>
      <c r="D211" s="4"/>
      <c r="E211" s="4"/>
    </row>
    <row r="212" spans="2:5" ht="15" customHeight="1" x14ac:dyDescent="0.15">
      <c r="B212" s="8"/>
      <c r="C212" s="8"/>
      <c r="D212" s="4"/>
      <c r="E212" s="4"/>
    </row>
    <row r="213" spans="2:5" ht="15" customHeight="1" x14ac:dyDescent="0.15">
      <c r="B213" s="8"/>
      <c r="C213" s="8"/>
      <c r="D213" s="4"/>
      <c r="E213" s="4"/>
    </row>
    <row r="214" spans="2:5" ht="15" customHeight="1" x14ac:dyDescent="0.15">
      <c r="B214" s="8"/>
      <c r="C214" s="8"/>
      <c r="D214" s="4"/>
      <c r="E214" s="4"/>
    </row>
    <row r="215" spans="2:5" ht="15" customHeight="1" x14ac:dyDescent="0.15">
      <c r="B215" s="8"/>
      <c r="C215" s="8"/>
      <c r="D215" s="4"/>
      <c r="E215" s="4"/>
    </row>
    <row r="216" spans="2:5" ht="15" customHeight="1" x14ac:dyDescent="0.15">
      <c r="B216" s="8"/>
      <c r="C216" s="8"/>
      <c r="D216" s="4"/>
      <c r="E216" s="4"/>
    </row>
    <row r="217" spans="2:5" ht="15" customHeight="1" x14ac:dyDescent="0.15">
      <c r="B217" s="8"/>
      <c r="C217" s="8"/>
      <c r="D217" s="4"/>
      <c r="E217" s="4"/>
    </row>
    <row r="218" spans="2:5" ht="15" customHeight="1" x14ac:dyDescent="0.15">
      <c r="B218" s="8"/>
      <c r="C218" s="8"/>
      <c r="D218" s="4"/>
      <c r="E218" s="4"/>
    </row>
    <row r="219" spans="2:5" ht="15" customHeight="1" x14ac:dyDescent="0.15">
      <c r="B219" s="8"/>
      <c r="C219" s="8"/>
      <c r="D219" s="4"/>
      <c r="E219" s="4"/>
    </row>
  </sheetData>
  <scenarios current="0">
    <scenario name="t" locked="1" count="2" user="Authorized User" comment="Created by Authorized User on 3/9/99">
      <inputCells r="C17" val="8"/>
      <inputCells r="E17" val="3"/>
    </scenario>
  </scenarios>
  <dataConsolidate/>
  <mergeCells count="6">
    <mergeCell ref="M2:O2"/>
    <mergeCell ref="P2:R2"/>
    <mergeCell ref="A5:E5"/>
    <mergeCell ref="A18:C18"/>
    <mergeCell ref="D18:E18"/>
    <mergeCell ref="F5:J5"/>
  </mergeCells>
  <phoneticPr fontId="0" type="noConversion"/>
  <printOptions horizontalCentered="1" verticalCentered="1" headings="1" gridLines="1"/>
  <pageMargins left="0.75" right="0.25" top="1" bottom="1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Demographic Stochasticity</vt:lpstr>
      <vt:lpstr>'Demographic Stochasticity'!Print_Area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cp:lastPrinted>1999-08-28T19:12:23Z</cp:lastPrinted>
  <dcterms:created xsi:type="dcterms:W3CDTF">1999-03-09T14:24:12Z</dcterms:created>
  <dcterms:modified xsi:type="dcterms:W3CDTF">2020-06-26T14:46:50Z</dcterms:modified>
</cp:coreProperties>
</file>