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94798577-50F5-9042-BEA7-B5405793C298}" xr6:coauthVersionLast="45" xr6:coauthVersionMax="45" xr10:uidLastSave="{00000000-0000-0000-0000-000000000000}"/>
  <bookViews>
    <workbookView xWindow="280" yWindow="460" windowWidth="10000" windowHeight="5380" tabRatio="608"/>
  </bookViews>
  <sheets>
    <sheet name="Sensitivit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C11" i="3"/>
  <c r="D11" i="3"/>
  <c r="C12" i="3" s="1"/>
  <c r="E11" i="3"/>
  <c r="F12" i="3" s="1"/>
  <c r="F11" i="3"/>
  <c r="A12" i="3"/>
  <c r="B12" i="3"/>
  <c r="E12" i="3"/>
  <c r="I12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I13" i="3"/>
  <c r="I14" i="3" s="1"/>
  <c r="I15" i="3" s="1"/>
  <c r="I16" i="3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X21" i="3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F13" i="3" l="1"/>
  <c r="C13" i="3"/>
  <c r="D12" i="3"/>
  <c r="D13" i="3" s="1"/>
  <c r="G11" i="3"/>
  <c r="B13" i="3" l="1"/>
  <c r="E13" i="3"/>
  <c r="G12" i="3"/>
  <c r="H12" i="3" s="1"/>
  <c r="E14" i="3" l="1"/>
  <c r="G13" i="3"/>
  <c r="H13" i="3" s="1"/>
  <c r="B14" i="3"/>
  <c r="F14" i="3"/>
  <c r="D14" i="3"/>
  <c r="C14" i="3"/>
  <c r="D15" i="3" l="1"/>
  <c r="E15" i="3"/>
  <c r="C15" i="3"/>
  <c r="G14" i="3"/>
  <c r="H14" i="3" s="1"/>
  <c r="F15" i="3"/>
  <c r="B15" i="3"/>
  <c r="C16" i="3" l="1"/>
  <c r="D16" i="3"/>
  <c r="B16" i="3"/>
  <c r="E16" i="3"/>
  <c r="F16" i="3"/>
  <c r="G15" i="3"/>
  <c r="H15" i="3" s="1"/>
  <c r="G16" i="3" l="1"/>
  <c r="H16" i="3" s="1"/>
  <c r="B17" i="3"/>
  <c r="F17" i="3"/>
  <c r="C17" i="3"/>
  <c r="D17" i="3"/>
  <c r="E17" i="3"/>
  <c r="E18" i="3" l="1"/>
  <c r="G17" i="3"/>
  <c r="H17" i="3" s="1"/>
  <c r="B18" i="3"/>
  <c r="F18" i="3"/>
  <c r="C18" i="3"/>
  <c r="D18" i="3"/>
  <c r="D19" i="3" l="1"/>
  <c r="E19" i="3"/>
  <c r="B19" i="3"/>
  <c r="F19" i="3"/>
  <c r="G18" i="3"/>
  <c r="H18" i="3" s="1"/>
  <c r="C19" i="3"/>
  <c r="C20" i="3" l="1"/>
  <c r="D20" i="3"/>
  <c r="G19" i="3"/>
  <c r="H19" i="3" s="1"/>
  <c r="F20" i="3"/>
  <c r="B20" i="3"/>
  <c r="E20" i="3"/>
  <c r="G20" i="3" l="1"/>
  <c r="H20" i="3" s="1"/>
  <c r="B21" i="3"/>
  <c r="F21" i="3"/>
  <c r="C21" i="3"/>
  <c r="E21" i="3"/>
  <c r="D21" i="3"/>
  <c r="D22" i="3" l="1"/>
  <c r="G21" i="3"/>
  <c r="H21" i="3" s="1"/>
  <c r="E22" i="3"/>
  <c r="B22" i="3"/>
  <c r="C22" i="3"/>
  <c r="F22" i="3"/>
  <c r="C23" i="3" l="1"/>
  <c r="D23" i="3"/>
  <c r="B23" i="3"/>
  <c r="G22" i="3"/>
  <c r="H22" i="3" s="1"/>
  <c r="E23" i="3"/>
  <c r="F23" i="3"/>
  <c r="G23" i="3" l="1"/>
  <c r="H23" i="3" s="1"/>
  <c r="B24" i="3"/>
  <c r="F24" i="3"/>
  <c r="C24" i="3"/>
  <c r="E24" i="3"/>
  <c r="D24" i="3"/>
  <c r="E25" i="3" l="1"/>
  <c r="G24" i="3"/>
  <c r="H24" i="3" s="1"/>
  <c r="B25" i="3"/>
  <c r="F25" i="3"/>
  <c r="C25" i="3"/>
  <c r="D25" i="3"/>
  <c r="D26" i="3" l="1"/>
  <c r="E26" i="3"/>
  <c r="G25" i="3"/>
  <c r="H25" i="3" s="1"/>
  <c r="F26" i="3"/>
  <c r="C26" i="3"/>
  <c r="B26" i="3"/>
  <c r="C27" i="3" l="1"/>
  <c r="D27" i="3"/>
  <c r="E27" i="3"/>
  <c r="G26" i="3"/>
  <c r="H26" i="3" s="1"/>
  <c r="F27" i="3"/>
  <c r="B27" i="3"/>
  <c r="G27" i="3" l="1"/>
  <c r="H27" i="3" s="1"/>
  <c r="B28" i="3"/>
  <c r="F28" i="3"/>
  <c r="C28" i="3"/>
  <c r="D28" i="3"/>
  <c r="E28" i="3"/>
  <c r="E29" i="3" l="1"/>
  <c r="G28" i="3"/>
  <c r="H28" i="3" s="1"/>
  <c r="B29" i="3"/>
  <c r="F29" i="3"/>
  <c r="C29" i="3"/>
  <c r="D29" i="3"/>
  <c r="D30" i="3" l="1"/>
  <c r="E30" i="3"/>
  <c r="B30" i="3"/>
  <c r="F30" i="3"/>
  <c r="G29" i="3"/>
  <c r="H29" i="3" s="1"/>
  <c r="C30" i="3"/>
  <c r="C31" i="3" l="1"/>
  <c r="D31" i="3"/>
  <c r="F31" i="3"/>
  <c r="G30" i="3"/>
  <c r="H30" i="3" s="1"/>
  <c r="B31" i="3"/>
  <c r="E31" i="3"/>
  <c r="G31" i="3" l="1"/>
  <c r="H31" i="3" s="1"/>
  <c r="B32" i="3"/>
  <c r="F32" i="3"/>
  <c r="C32" i="3"/>
  <c r="E32" i="3"/>
  <c r="D32" i="3"/>
  <c r="E33" i="3" l="1"/>
  <c r="G32" i="3"/>
  <c r="H32" i="3" s="1"/>
  <c r="B33" i="3"/>
  <c r="F33" i="3"/>
  <c r="C33" i="3"/>
  <c r="D33" i="3"/>
  <c r="D34" i="3" l="1"/>
  <c r="E34" i="3"/>
  <c r="G33" i="3"/>
  <c r="H33" i="3" s="1"/>
  <c r="F34" i="3"/>
  <c r="B34" i="3"/>
  <c r="C34" i="3"/>
  <c r="C35" i="3" l="1"/>
  <c r="D35" i="3"/>
  <c r="E35" i="3"/>
  <c r="B35" i="3"/>
  <c r="G34" i="3"/>
  <c r="H34" i="3" s="1"/>
  <c r="F35" i="3"/>
  <c r="G35" i="3" l="1"/>
  <c r="H35" i="3" s="1"/>
  <c r="B36" i="3"/>
  <c r="F36" i="3"/>
  <c r="C36" i="3"/>
  <c r="D36" i="3"/>
  <c r="E36" i="3"/>
  <c r="E37" i="3" l="1"/>
  <c r="G36" i="3"/>
  <c r="H36" i="3" s="1"/>
  <c r="B37" i="3"/>
  <c r="F37" i="3"/>
  <c r="C37" i="3"/>
  <c r="D37" i="3"/>
  <c r="D38" i="3" l="1"/>
  <c r="E38" i="3"/>
  <c r="B38" i="3"/>
  <c r="G37" i="3"/>
  <c r="H37" i="3" s="1"/>
  <c r="C38" i="3"/>
  <c r="F38" i="3"/>
  <c r="C39" i="3" l="1"/>
  <c r="D39" i="3"/>
  <c r="G38" i="3"/>
  <c r="H38" i="3" s="1"/>
  <c r="B39" i="3"/>
  <c r="E39" i="3"/>
  <c r="F39" i="3"/>
  <c r="G39" i="3" l="1"/>
  <c r="H39" i="3" s="1"/>
  <c r="B40" i="3"/>
  <c r="F40" i="3"/>
  <c r="C40" i="3"/>
  <c r="E40" i="3"/>
  <c r="D40" i="3"/>
  <c r="E41" i="3" l="1"/>
  <c r="G40" i="3"/>
  <c r="H40" i="3" s="1"/>
  <c r="B41" i="3"/>
  <c r="F41" i="3"/>
  <c r="C41" i="3"/>
  <c r="D41" i="3"/>
  <c r="D42" i="3" l="1"/>
  <c r="E42" i="3"/>
  <c r="G41" i="3"/>
  <c r="H41" i="3" s="1"/>
  <c r="F42" i="3"/>
  <c r="C42" i="3"/>
  <c r="B42" i="3"/>
  <c r="C43" i="3" l="1"/>
  <c r="D43" i="3"/>
  <c r="E43" i="3"/>
  <c r="F43" i="3"/>
  <c r="G42" i="3"/>
  <c r="H42" i="3" s="1"/>
  <c r="B43" i="3"/>
  <c r="G43" i="3" l="1"/>
  <c r="H43" i="3" s="1"/>
  <c r="B44" i="3"/>
  <c r="F44" i="3"/>
  <c r="C44" i="3"/>
  <c r="D44" i="3"/>
  <c r="E44" i="3"/>
  <c r="E45" i="3" l="1"/>
  <c r="G44" i="3"/>
  <c r="H44" i="3" s="1"/>
  <c r="B45" i="3"/>
  <c r="F45" i="3"/>
  <c r="C45" i="3"/>
  <c r="D45" i="3"/>
  <c r="E46" i="3" l="1"/>
  <c r="F46" i="3"/>
  <c r="D46" i="3"/>
  <c r="G45" i="3"/>
  <c r="H45" i="3" s="1"/>
  <c r="B46" i="3"/>
  <c r="C46" i="3"/>
  <c r="D47" i="3" l="1"/>
  <c r="B47" i="3"/>
  <c r="G46" i="3"/>
  <c r="H46" i="3" s="1"/>
  <c r="E47" i="3"/>
  <c r="F47" i="3"/>
  <c r="C47" i="3"/>
  <c r="C48" i="3" l="1"/>
  <c r="G47" i="3"/>
  <c r="H47" i="3" s="1"/>
  <c r="D48" i="3"/>
  <c r="B48" i="3"/>
  <c r="F48" i="3"/>
  <c r="E48" i="3"/>
  <c r="G48" i="3" l="1"/>
  <c r="H48" i="3" s="1"/>
  <c r="B49" i="3"/>
  <c r="E49" i="3"/>
  <c r="F49" i="3"/>
  <c r="C49" i="3"/>
  <c r="D49" i="3"/>
  <c r="D50" i="3" l="1"/>
  <c r="G49" i="3"/>
  <c r="H49" i="3" s="1"/>
  <c r="C50" i="3"/>
  <c r="E50" i="3"/>
  <c r="F50" i="3"/>
  <c r="B50" i="3"/>
  <c r="C51" i="3" l="1"/>
  <c r="E51" i="3"/>
  <c r="B51" i="3"/>
  <c r="D51" i="3"/>
  <c r="G50" i="3"/>
  <c r="H50" i="3" s="1"/>
  <c r="F51" i="3"/>
  <c r="G51" i="3" l="1"/>
  <c r="H51" i="3" s="1"/>
  <c r="B52" i="3"/>
  <c r="F52" i="3"/>
  <c r="C52" i="3"/>
  <c r="D52" i="3"/>
  <c r="E52" i="3"/>
  <c r="E53" i="3" l="1"/>
  <c r="G52" i="3"/>
  <c r="H52" i="3" s="1"/>
  <c r="C53" i="3"/>
  <c r="F53" i="3"/>
  <c r="B53" i="3"/>
  <c r="D53" i="3"/>
  <c r="D54" i="3" l="1"/>
  <c r="E54" i="3"/>
  <c r="C54" i="3"/>
  <c r="G53" i="3"/>
  <c r="H53" i="3" s="1"/>
  <c r="F54" i="3"/>
  <c r="B54" i="3"/>
  <c r="C55" i="3" l="1"/>
  <c r="F55" i="3"/>
  <c r="B55" i="3"/>
  <c r="D55" i="3"/>
  <c r="G54" i="3"/>
  <c r="H54" i="3" s="1"/>
  <c r="E55" i="3"/>
  <c r="G55" i="3" l="1"/>
  <c r="H55" i="3" s="1"/>
  <c r="B56" i="3"/>
  <c r="F56" i="3"/>
  <c r="C56" i="3"/>
  <c r="D56" i="3"/>
  <c r="E56" i="3"/>
  <c r="E57" i="3" l="1"/>
  <c r="D57" i="3"/>
  <c r="G56" i="3"/>
  <c r="H56" i="3" s="1"/>
  <c r="F57" i="3"/>
  <c r="B57" i="3"/>
  <c r="C57" i="3"/>
  <c r="D58" i="3" l="1"/>
  <c r="F58" i="3"/>
  <c r="C58" i="3"/>
  <c r="G57" i="3"/>
  <c r="H57" i="3" s="1"/>
  <c r="E58" i="3"/>
  <c r="B58" i="3"/>
  <c r="C59" i="3" l="1"/>
  <c r="B59" i="3"/>
  <c r="D59" i="3"/>
  <c r="G58" i="3"/>
  <c r="H58" i="3" s="1"/>
  <c r="E59" i="3"/>
  <c r="F59" i="3"/>
  <c r="G59" i="3" l="1"/>
  <c r="H59" i="3" s="1"/>
  <c r="B60" i="3"/>
  <c r="F60" i="3"/>
  <c r="D60" i="3"/>
  <c r="C60" i="3"/>
  <c r="E60" i="3"/>
  <c r="E61" i="3" l="1"/>
  <c r="F61" i="3"/>
  <c r="G60" i="3"/>
  <c r="H60" i="3" s="1"/>
  <c r="D61" i="3"/>
  <c r="B61" i="3"/>
  <c r="C61" i="3"/>
  <c r="D62" i="3" l="1"/>
  <c r="B62" i="3"/>
  <c r="C62" i="3"/>
  <c r="G61" i="3"/>
  <c r="H61" i="3" s="1"/>
  <c r="E62" i="3"/>
  <c r="F62" i="3"/>
  <c r="C63" i="3" l="1"/>
  <c r="G62" i="3"/>
  <c r="H62" i="3" s="1"/>
  <c r="D63" i="3"/>
  <c r="B63" i="3"/>
  <c r="E63" i="3"/>
  <c r="F63" i="3"/>
  <c r="G63" i="3" l="1"/>
  <c r="H63" i="3" s="1"/>
  <c r="B64" i="3"/>
  <c r="F64" i="3"/>
  <c r="E64" i="3"/>
  <c r="C64" i="3"/>
  <c r="D64" i="3"/>
  <c r="E65" i="3" l="1"/>
  <c r="B65" i="3"/>
  <c r="G64" i="3"/>
  <c r="H64" i="3" s="1"/>
  <c r="D65" i="3"/>
  <c r="F65" i="3"/>
  <c r="C65" i="3"/>
  <c r="D66" i="3" l="1"/>
  <c r="G65" i="3"/>
  <c r="H65" i="3" s="1"/>
  <c r="C66" i="3"/>
  <c r="B66" i="3"/>
  <c r="E66" i="3"/>
  <c r="F66" i="3"/>
  <c r="C67" i="3" l="1"/>
  <c r="E67" i="3"/>
  <c r="B67" i="3"/>
  <c r="D67" i="3"/>
  <c r="G66" i="3"/>
  <c r="H66" i="3" s="1"/>
  <c r="F67" i="3"/>
  <c r="D68" i="3" l="1"/>
  <c r="G67" i="3"/>
  <c r="H67" i="3" s="1"/>
  <c r="C68" i="3"/>
  <c r="E68" i="3"/>
  <c r="F68" i="3"/>
  <c r="B68" i="3"/>
  <c r="C69" i="3" l="1"/>
  <c r="E69" i="3"/>
  <c r="F69" i="3"/>
  <c r="B69" i="3"/>
  <c r="G68" i="3"/>
  <c r="H68" i="3" s="1"/>
  <c r="D69" i="3"/>
  <c r="G69" i="3" l="1"/>
  <c r="H69" i="3" s="1"/>
  <c r="B70" i="3"/>
  <c r="F70" i="3"/>
  <c r="C70" i="3"/>
  <c r="D70" i="3"/>
  <c r="E70" i="3"/>
  <c r="E71" i="3" l="1"/>
  <c r="G70" i="3"/>
  <c r="H70" i="3" s="1"/>
  <c r="C71" i="3"/>
  <c r="D71" i="3"/>
  <c r="F71" i="3"/>
  <c r="B71" i="3"/>
  <c r="D72" i="3" l="1"/>
  <c r="E72" i="3"/>
  <c r="F72" i="3"/>
  <c r="B72" i="3"/>
  <c r="G71" i="3"/>
  <c r="H71" i="3" s="1"/>
  <c r="C72" i="3"/>
  <c r="C73" i="3" l="1"/>
  <c r="F73" i="3"/>
  <c r="B73" i="3"/>
  <c r="G72" i="3"/>
  <c r="H72" i="3" s="1"/>
  <c r="D73" i="3"/>
  <c r="E73" i="3"/>
  <c r="G73" i="3" l="1"/>
  <c r="H73" i="3" s="1"/>
  <c r="B74" i="3"/>
  <c r="F74" i="3"/>
  <c r="C74" i="3"/>
  <c r="D74" i="3"/>
  <c r="E74" i="3"/>
  <c r="E75" i="3" l="1"/>
  <c r="D75" i="3"/>
  <c r="F75" i="3"/>
  <c r="B75" i="3"/>
  <c r="G74" i="3"/>
  <c r="H74" i="3" s="1"/>
  <c r="C75" i="3"/>
  <c r="D76" i="3" l="1"/>
  <c r="F76" i="3"/>
  <c r="B76" i="3"/>
  <c r="G75" i="3"/>
  <c r="H75" i="3" s="1"/>
  <c r="C76" i="3"/>
  <c r="E76" i="3"/>
  <c r="C77" i="3" l="1"/>
  <c r="B77" i="3"/>
  <c r="G76" i="3"/>
  <c r="H76" i="3" s="1"/>
  <c r="D77" i="3"/>
  <c r="E77" i="3"/>
  <c r="F77" i="3"/>
  <c r="G77" i="3" l="1"/>
  <c r="H77" i="3" s="1"/>
  <c r="B78" i="3"/>
  <c r="F78" i="3"/>
  <c r="D78" i="3"/>
  <c r="E78" i="3"/>
  <c r="C78" i="3"/>
  <c r="E79" i="3" l="1"/>
  <c r="F79" i="3"/>
  <c r="B79" i="3"/>
  <c r="G78" i="3"/>
  <c r="H78" i="3" s="1"/>
  <c r="C79" i="3"/>
  <c r="D79" i="3"/>
  <c r="D80" i="3" l="1"/>
  <c r="B80" i="3"/>
  <c r="G79" i="3"/>
  <c r="H79" i="3" s="1"/>
  <c r="C80" i="3"/>
  <c r="E80" i="3"/>
  <c r="F80" i="3"/>
  <c r="C81" i="3" l="1"/>
  <c r="G80" i="3"/>
  <c r="H80" i="3" s="1"/>
  <c r="D81" i="3"/>
  <c r="E81" i="3"/>
  <c r="F81" i="3"/>
  <c r="B81" i="3"/>
  <c r="G81" i="3" l="1"/>
  <c r="H81" i="3" s="1"/>
  <c r="B82" i="3"/>
  <c r="F82" i="3"/>
  <c r="E82" i="3"/>
  <c r="C82" i="3"/>
  <c r="D82" i="3"/>
  <c r="E83" i="3" l="1"/>
  <c r="B83" i="3"/>
  <c r="G82" i="3"/>
  <c r="H82" i="3" s="1"/>
  <c r="C83" i="3"/>
  <c r="D83" i="3"/>
  <c r="F83" i="3"/>
  <c r="D84" i="3" l="1"/>
  <c r="G83" i="3"/>
  <c r="H83" i="3" s="1"/>
  <c r="C84" i="3"/>
  <c r="E84" i="3"/>
  <c r="F84" i="3"/>
  <c r="B84" i="3"/>
  <c r="C85" i="3" l="1"/>
  <c r="E85" i="3"/>
  <c r="F85" i="3"/>
  <c r="B85" i="3"/>
  <c r="G84" i="3"/>
  <c r="H84" i="3" s="1"/>
  <c r="D85" i="3"/>
  <c r="G85" i="3" l="1"/>
  <c r="H85" i="3" s="1"/>
  <c r="B86" i="3"/>
  <c r="F86" i="3"/>
  <c r="C86" i="3"/>
  <c r="D86" i="3"/>
  <c r="E86" i="3"/>
  <c r="E87" i="3" l="1"/>
  <c r="G86" i="3"/>
  <c r="H86" i="3" s="1"/>
  <c r="C87" i="3"/>
  <c r="D87" i="3"/>
  <c r="F87" i="3"/>
  <c r="B87" i="3"/>
  <c r="D88" i="3" l="1"/>
  <c r="E88" i="3"/>
  <c r="F88" i="3"/>
  <c r="B88" i="3"/>
  <c r="G87" i="3"/>
  <c r="H87" i="3" s="1"/>
  <c r="C88" i="3"/>
  <c r="C89" i="3" l="1"/>
  <c r="F89" i="3"/>
  <c r="B89" i="3"/>
  <c r="G88" i="3"/>
  <c r="H88" i="3" s="1"/>
  <c r="D89" i="3"/>
  <c r="E89" i="3"/>
  <c r="G89" i="3" l="1"/>
  <c r="H89" i="3" s="1"/>
  <c r="B90" i="3"/>
  <c r="F90" i="3"/>
  <c r="C90" i="3"/>
  <c r="D90" i="3"/>
  <c r="E90" i="3"/>
  <c r="E91" i="3" l="1"/>
  <c r="D91" i="3"/>
  <c r="F91" i="3"/>
  <c r="B91" i="3"/>
  <c r="C91" i="3"/>
  <c r="G90" i="3"/>
  <c r="H90" i="3" s="1"/>
  <c r="D92" i="3" l="1"/>
  <c r="F92" i="3"/>
  <c r="B92" i="3"/>
  <c r="G91" i="3"/>
  <c r="H91" i="3" s="1"/>
  <c r="C92" i="3"/>
  <c r="E92" i="3"/>
  <c r="C93" i="3" l="1"/>
  <c r="B93" i="3"/>
  <c r="G92" i="3"/>
  <c r="H92" i="3" s="1"/>
  <c r="D93" i="3"/>
  <c r="E93" i="3"/>
  <c r="F93" i="3"/>
  <c r="G93" i="3" l="1"/>
  <c r="H93" i="3" s="1"/>
  <c r="B94" i="3"/>
  <c r="F94" i="3"/>
  <c r="D94" i="3"/>
  <c r="E94" i="3"/>
  <c r="C94" i="3"/>
  <c r="E95" i="3" l="1"/>
  <c r="F95" i="3"/>
  <c r="B95" i="3"/>
  <c r="G94" i="3"/>
  <c r="H94" i="3" s="1"/>
  <c r="C95" i="3"/>
  <c r="D95" i="3"/>
  <c r="D96" i="3" l="1"/>
  <c r="B96" i="3"/>
  <c r="G95" i="3"/>
  <c r="H95" i="3" s="1"/>
  <c r="C96" i="3"/>
  <c r="E96" i="3"/>
  <c r="F96" i="3"/>
  <c r="C97" i="3" l="1"/>
  <c r="G96" i="3"/>
  <c r="H96" i="3" s="1"/>
  <c r="D97" i="3"/>
  <c r="E97" i="3"/>
  <c r="F97" i="3"/>
  <c r="B97" i="3"/>
  <c r="G97" i="3" l="1"/>
  <c r="H97" i="3" s="1"/>
  <c r="B98" i="3"/>
  <c r="F98" i="3"/>
  <c r="E98" i="3"/>
  <c r="C98" i="3"/>
  <c r="D98" i="3"/>
  <c r="E99" i="3" l="1"/>
  <c r="B99" i="3"/>
  <c r="G98" i="3"/>
  <c r="H98" i="3" s="1"/>
  <c r="C99" i="3"/>
  <c r="D99" i="3"/>
  <c r="F99" i="3"/>
  <c r="D100" i="3" l="1"/>
  <c r="G99" i="3"/>
  <c r="H99" i="3" s="1"/>
  <c r="C100" i="3"/>
  <c r="E100" i="3"/>
  <c r="F100" i="3"/>
  <c r="B100" i="3"/>
  <c r="C101" i="3" l="1"/>
  <c r="E101" i="3"/>
  <c r="F101" i="3"/>
  <c r="B101" i="3"/>
  <c r="G100" i="3"/>
  <c r="H100" i="3" s="1"/>
  <c r="D101" i="3"/>
  <c r="G101" i="3" l="1"/>
  <c r="H101" i="3" s="1"/>
  <c r="B102" i="3"/>
  <c r="F102" i="3"/>
  <c r="C102" i="3"/>
  <c r="D102" i="3"/>
  <c r="E102" i="3"/>
  <c r="E103" i="3" l="1"/>
  <c r="G102" i="3"/>
  <c r="H102" i="3" s="1"/>
  <c r="C103" i="3"/>
  <c r="D103" i="3"/>
  <c r="F103" i="3"/>
  <c r="B103" i="3"/>
  <c r="D104" i="3" l="1"/>
  <c r="E104" i="3"/>
  <c r="F104" i="3"/>
  <c r="B104" i="3"/>
  <c r="G103" i="3"/>
  <c r="H103" i="3" s="1"/>
  <c r="C104" i="3"/>
  <c r="C105" i="3" l="1"/>
  <c r="F105" i="3"/>
  <c r="B105" i="3"/>
  <c r="G104" i="3"/>
  <c r="H104" i="3" s="1"/>
  <c r="D105" i="3"/>
  <c r="E105" i="3"/>
  <c r="G105" i="3" l="1"/>
  <c r="H105" i="3" s="1"/>
  <c r="B106" i="3"/>
  <c r="F106" i="3"/>
  <c r="C106" i="3"/>
  <c r="D106" i="3"/>
  <c r="E106" i="3"/>
  <c r="E107" i="3" l="1"/>
  <c r="D107" i="3"/>
  <c r="F107" i="3"/>
  <c r="B107" i="3"/>
  <c r="G106" i="3"/>
  <c r="H106" i="3" s="1"/>
  <c r="C107" i="3"/>
  <c r="D108" i="3" l="1"/>
  <c r="F108" i="3"/>
  <c r="B108" i="3"/>
  <c r="G107" i="3"/>
  <c r="H107" i="3" s="1"/>
  <c r="C108" i="3"/>
  <c r="E108" i="3"/>
  <c r="C109" i="3" l="1"/>
  <c r="B109" i="3"/>
  <c r="G108" i="3"/>
  <c r="H108" i="3" s="1"/>
  <c r="D109" i="3"/>
  <c r="E109" i="3"/>
  <c r="F109" i="3"/>
  <c r="G109" i="3" l="1"/>
  <c r="H109" i="3" s="1"/>
  <c r="B110" i="3"/>
  <c r="F110" i="3"/>
  <c r="D110" i="3"/>
  <c r="E110" i="3"/>
  <c r="C110" i="3"/>
  <c r="E111" i="3" l="1"/>
  <c r="F111" i="3"/>
  <c r="B111" i="3"/>
  <c r="G110" i="3"/>
  <c r="H110" i="3" s="1"/>
  <c r="C111" i="3"/>
  <c r="D111" i="3"/>
  <c r="G111" i="3" l="1"/>
  <c r="H111" i="3" s="1"/>
</calcChain>
</file>

<file path=xl/sharedStrings.xml><?xml version="1.0" encoding="utf-8"?>
<sst xmlns="http://schemas.openxmlformats.org/spreadsheetml/2006/main" count="69" uniqueCount="35">
  <si>
    <t>Total</t>
  </si>
  <si>
    <t>Hatchlings</t>
  </si>
  <si>
    <t>Subadults</t>
  </si>
  <si>
    <t>Adults</t>
  </si>
  <si>
    <t xml:space="preserve">Year </t>
  </si>
  <si>
    <t>Hatchlings:</t>
  </si>
  <si>
    <t>Subadults:</t>
  </si>
  <si>
    <t>Adults:</t>
  </si>
  <si>
    <t>Small juvs</t>
  </si>
  <si>
    <t>Large juvs</t>
  </si>
  <si>
    <t>Sensitivity and Elasticity Analysis</t>
  </si>
  <si>
    <t>Loggerhead Sea Turtle Population</t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</si>
  <si>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</si>
  <si>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</si>
  <si>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lj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</si>
  <si>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sa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</si>
  <si>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</si>
  <si>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t>Small juveniles:</t>
  </si>
  <si>
    <t>Large juveniles:</t>
  </si>
  <si>
    <t xml:space="preserve">Initial population </t>
  </si>
  <si>
    <t>vector</t>
  </si>
  <si>
    <t>Stable stage distribution</t>
  </si>
  <si>
    <r>
      <t xml:space="preserve">vector, </t>
    </r>
    <r>
      <rPr>
        <b/>
        <i/>
        <sz val="10"/>
        <rFont val="Arial"/>
        <family val="2"/>
      </rPr>
      <t>w</t>
    </r>
  </si>
  <si>
    <r>
      <t>l</t>
    </r>
    <r>
      <rPr>
        <b/>
        <i/>
        <vertAlign val="subscript"/>
        <sz val="10"/>
        <rFont val="Arial"/>
        <family val="2"/>
      </rPr>
      <t>t</t>
    </r>
  </si>
  <si>
    <t>Reproductive value:  transposed matrix</t>
  </si>
  <si>
    <r>
      <t>v</t>
    </r>
    <r>
      <rPr>
        <b/>
        <sz val="10"/>
        <rFont val="Arial"/>
        <family val="2"/>
      </rPr>
      <t xml:space="preserve"> = reproductive value vector =</t>
    </r>
  </si>
  <si>
    <t>Standardized reproductive value =</t>
  </si>
  <si>
    <t>Small</t>
  </si>
  <si>
    <t>juveniles</t>
  </si>
  <si>
    <t>Large</t>
  </si>
  <si>
    <t>Sensitivity matrix</t>
  </si>
  <si>
    <t>Large juveniles</t>
  </si>
  <si>
    <t>Small juveniles</t>
  </si>
  <si>
    <t>Elasticity matrix</t>
  </si>
  <si>
    <r>
      <t>X</t>
    </r>
    <r>
      <rPr>
        <b/>
        <sz val="10"/>
        <rFont val="Arial"/>
        <family val="2"/>
      </rPr>
      <t xml:space="preserve"> = &lt;</t>
    </r>
    <r>
      <rPr>
        <b/>
        <i/>
        <sz val="10"/>
        <rFont val="Arial"/>
        <family val="2"/>
      </rPr>
      <t>w</t>
    </r>
    <r>
      <rPr>
        <b/>
        <sz val="10"/>
        <rFont val="Arial"/>
        <family val="2"/>
      </rPr>
      <t>,</t>
    </r>
    <r>
      <rPr>
        <b/>
        <i/>
        <sz val="10"/>
        <rFont val="Arial"/>
        <family val="2"/>
      </rPr>
      <t>v</t>
    </r>
    <r>
      <rPr>
        <b/>
        <sz val="10"/>
        <rFont val="Arial"/>
        <family val="2"/>
      </rPr>
      <t>&gt;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</si>
</sst>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0.0000"/>
    <numFmt numFmtId="171" formatCode="0.0"/>
    <numFmt numFmtId="172" formatCode="0.000"/>
  </numFmts>
  <fonts count="6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171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171" fontId="2" fillId="3" borderId="0" xfId="0" applyNumberFormat="1" applyFont="1" applyFill="1" applyAlignment="1">
      <alignment horizontal="right" vertical="center"/>
    </xf>
    <xf numFmtId="171" fontId="2" fillId="2" borderId="0" xfId="0" applyNumberFormat="1" applyFont="1" applyFill="1" applyAlignment="1">
      <alignment vertical="center"/>
    </xf>
    <xf numFmtId="171" fontId="2" fillId="3" borderId="0" xfId="0" applyNumberFormat="1" applyFont="1" applyFill="1" applyAlignment="1">
      <alignment vertical="center"/>
    </xf>
    <xf numFmtId="171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2" fontId="2" fillId="4" borderId="14" xfId="0" applyNumberFormat="1" applyFont="1" applyFill="1" applyBorder="1" applyAlignment="1">
      <alignment horizontal="center" vertical="center"/>
    </xf>
    <xf numFmtId="170" fontId="2" fillId="2" borderId="14" xfId="0" applyNumberFormat="1" applyFont="1" applyFill="1" applyBorder="1" applyAlignment="1">
      <alignment horizontal="center" vertical="center"/>
    </xf>
    <xf numFmtId="170" fontId="2" fillId="5" borderId="14" xfId="0" applyNumberFormat="1" applyFont="1" applyFill="1" applyBorder="1" applyAlignment="1">
      <alignment horizontal="center" vertical="center"/>
    </xf>
    <xf numFmtId="170" fontId="2" fillId="5" borderId="15" xfId="0" applyNumberFormat="1" applyFont="1" applyFill="1" applyBorder="1" applyAlignment="1">
      <alignment horizontal="center" vertical="center"/>
    </xf>
    <xf numFmtId="171" fontId="2" fillId="5" borderId="14" xfId="0" applyNumberFormat="1" applyFont="1" applyFill="1" applyBorder="1" applyAlignment="1">
      <alignment horizontal="center" vertical="center"/>
    </xf>
    <xf numFmtId="171" fontId="2" fillId="5" borderId="15" xfId="0" applyNumberFormat="1" applyFont="1" applyFill="1" applyBorder="1" applyAlignment="1">
      <alignment horizontal="center" vertical="center"/>
    </xf>
    <xf numFmtId="170" fontId="2" fillId="2" borderId="16" xfId="0" applyNumberFormat="1" applyFont="1" applyFill="1" applyBorder="1" applyAlignment="1">
      <alignment horizontal="center" vertical="center"/>
    </xf>
    <xf numFmtId="170" fontId="2" fillId="2" borderId="17" xfId="0" applyNumberFormat="1" applyFont="1" applyFill="1" applyBorder="1" applyAlignment="1">
      <alignment horizontal="center" vertical="center"/>
    </xf>
    <xf numFmtId="170" fontId="2" fillId="2" borderId="18" xfId="0" applyNumberFormat="1" applyFont="1" applyFill="1" applyBorder="1" applyAlignment="1">
      <alignment horizontal="center" vertical="center"/>
    </xf>
    <xf numFmtId="170" fontId="2" fillId="2" borderId="19" xfId="0" applyNumberFormat="1" applyFont="1" applyFill="1" applyBorder="1" applyAlignment="1">
      <alignment horizontal="center" vertical="center"/>
    </xf>
    <xf numFmtId="170" fontId="2" fillId="2" borderId="20" xfId="0" applyNumberFormat="1" applyFont="1" applyFill="1" applyBorder="1" applyAlignment="1">
      <alignment horizontal="center" vertical="center"/>
    </xf>
    <xf numFmtId="170" fontId="2" fillId="2" borderId="21" xfId="0" applyNumberFormat="1" applyFont="1" applyFill="1" applyBorder="1" applyAlignment="1">
      <alignment horizontal="center" vertical="center"/>
    </xf>
    <xf numFmtId="170" fontId="2" fillId="3" borderId="19" xfId="0" applyNumberFormat="1" applyFont="1" applyFill="1" applyBorder="1" applyAlignment="1">
      <alignment horizontal="center" vertical="center"/>
    </xf>
    <xf numFmtId="170" fontId="2" fillId="3" borderId="14" xfId="0" applyNumberFormat="1" applyFont="1" applyFill="1" applyBorder="1" applyAlignment="1">
      <alignment horizontal="center" vertical="center"/>
    </xf>
    <xf numFmtId="170" fontId="2" fillId="3" borderId="21" xfId="0" applyNumberFormat="1" applyFont="1" applyFill="1" applyBorder="1" applyAlignment="1">
      <alignment horizontal="center" vertical="center"/>
    </xf>
    <xf numFmtId="170" fontId="2" fillId="3" borderId="22" xfId="0" applyNumberFormat="1" applyFont="1" applyFill="1" applyBorder="1" applyAlignment="1">
      <alignment horizontal="center" vertical="center"/>
    </xf>
    <xf numFmtId="170" fontId="2" fillId="3" borderId="17" xfId="0" applyNumberFormat="1" applyFont="1" applyFill="1" applyBorder="1" applyAlignment="1">
      <alignment horizontal="center" vertical="center"/>
    </xf>
    <xf numFmtId="170" fontId="2" fillId="3" borderId="2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C-714D-A0A4-B2895E5E8B76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C-714D-A0A4-B2895E5E8B76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0C-714D-A0A4-B2895E5E8B76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0C-714D-A0A4-B2895E5E8B76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0C-714D-A0A4-B2895E5E8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597535"/>
        <c:axId val="1"/>
      </c:lineChart>
      <c:catAx>
        <c:axId val="1099597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 Number of Individuals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97535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1130300</xdr:colOff>
      <xdr:row>23</xdr:row>
      <xdr:rowOff>165100</xdr:rowOff>
    </xdr:from>
    <xdr:to>
      <xdr:col>8</xdr:col>
      <xdr:colOff>0</xdr:colOff>
      <xdr:row>33</xdr:row>
      <xdr:rowOff>25400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5B0431AF-014C-2242-A31F-60B1E7148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workbookViewId="0">
      <selection activeCell="D15" sqref="D15"/>
    </sheetView>
  </sheetViews>
  <sheetFormatPr baseColWidth="10" defaultColWidth="11" defaultRowHeight="15" customHeight="1" x14ac:dyDescent="0.2"/>
  <cols>
    <col min="1" max="1" width="14.1640625" style="2" customWidth="1"/>
    <col min="2" max="2" width="9.6640625" style="2" customWidth="1"/>
    <col min="3" max="3" width="9.5" style="2" customWidth="1"/>
    <col min="4" max="4" width="11.1640625" style="2" customWidth="1"/>
    <col min="5" max="5" width="8.83203125" style="2" customWidth="1"/>
    <col min="6" max="6" width="8.6640625" style="2" customWidth="1"/>
    <col min="7" max="7" width="6.83203125" style="2" customWidth="1"/>
    <col min="8" max="8" width="14" style="2" customWidth="1"/>
    <col min="9" max="9" width="7.83203125" style="2" customWidth="1"/>
    <col min="10" max="10" width="10.1640625" style="2" customWidth="1"/>
    <col min="11" max="11" width="11.1640625" style="2" customWidth="1"/>
    <col min="12" max="12" width="12.5" style="2" customWidth="1"/>
    <col min="13" max="13" width="11" style="2" customWidth="1"/>
    <col min="14" max="14" width="8.1640625" style="2" customWidth="1"/>
    <col min="15" max="15" width="10" style="2" customWidth="1"/>
    <col min="16" max="16" width="13" style="2" customWidth="1"/>
    <col min="17" max="17" width="12.5" style="2" customWidth="1"/>
    <col min="18" max="18" width="17.5" style="2" customWidth="1"/>
    <col min="19" max="23" width="10.6640625" style="2" customWidth="1"/>
    <col min="24" max="24" width="21.33203125" style="2" customWidth="1"/>
    <col min="25" max="25" width="18.1640625" style="2" customWidth="1"/>
    <col min="26" max="16384" width="11" style="2"/>
  </cols>
  <sheetData>
    <row r="1" spans="1:25" ht="15" customHeight="1" x14ac:dyDescent="0.2">
      <c r="A1" s="1" t="s">
        <v>10</v>
      </c>
    </row>
    <row r="2" spans="1:25" ht="15" customHeight="1" x14ac:dyDescent="0.2">
      <c r="A2" s="10" t="s">
        <v>11</v>
      </c>
      <c r="H2" s="4" t="s">
        <v>19</v>
      </c>
      <c r="J2" s="5"/>
      <c r="K2" s="72" t="s">
        <v>24</v>
      </c>
      <c r="L2" s="72"/>
      <c r="M2" s="72"/>
      <c r="N2" s="72"/>
      <c r="O2" s="72"/>
      <c r="R2" s="4"/>
      <c r="U2" s="4"/>
      <c r="Y2" s="6"/>
    </row>
    <row r="3" spans="1:25" ht="15" customHeight="1" thickBot="1" x14ac:dyDescent="0.25">
      <c r="B3" s="42" t="s">
        <v>12</v>
      </c>
      <c r="C3" s="42" t="s">
        <v>13</v>
      </c>
      <c r="D3" s="42" t="s">
        <v>14</v>
      </c>
      <c r="E3" s="42" t="s">
        <v>15</v>
      </c>
      <c r="F3" s="42" t="s">
        <v>16</v>
      </c>
      <c r="H3" s="4" t="s">
        <v>20</v>
      </c>
      <c r="K3" s="4"/>
      <c r="L3" s="4"/>
      <c r="M3" s="4"/>
      <c r="N3" s="4"/>
      <c r="O3" s="4"/>
      <c r="R3" s="4"/>
      <c r="S3" s="4"/>
      <c r="T3" s="4" t="s">
        <v>27</v>
      </c>
      <c r="U3" s="4" t="s">
        <v>29</v>
      </c>
      <c r="V3" s="4"/>
      <c r="W3" s="4"/>
      <c r="X3" s="4" t="s">
        <v>21</v>
      </c>
      <c r="Y3" s="6"/>
    </row>
    <row r="4" spans="1:25" ht="15" customHeight="1" x14ac:dyDescent="0.2">
      <c r="A4" s="9" t="s">
        <v>5</v>
      </c>
      <c r="B4" s="31">
        <v>0</v>
      </c>
      <c r="C4" s="32">
        <v>0</v>
      </c>
      <c r="D4" s="32">
        <v>0</v>
      </c>
      <c r="E4" s="32">
        <v>4.665</v>
      </c>
      <c r="F4" s="33">
        <v>61.896000000000001</v>
      </c>
      <c r="H4" s="39">
        <v>2000</v>
      </c>
      <c r="J4" s="1" t="s">
        <v>12</v>
      </c>
      <c r="K4" s="31"/>
      <c r="L4" s="32"/>
      <c r="M4" s="32"/>
      <c r="N4" s="32"/>
      <c r="O4" s="33"/>
      <c r="S4" s="4" t="s">
        <v>1</v>
      </c>
      <c r="T4" s="4" t="s">
        <v>28</v>
      </c>
      <c r="U4" s="4" t="s">
        <v>28</v>
      </c>
      <c r="V4" s="4" t="s">
        <v>2</v>
      </c>
      <c r="W4" s="4" t="s">
        <v>3</v>
      </c>
      <c r="X4" s="4" t="s">
        <v>22</v>
      </c>
      <c r="Y4" s="4"/>
    </row>
    <row r="5" spans="1:25" ht="15" customHeight="1" x14ac:dyDescent="0.2">
      <c r="A5" s="9" t="s">
        <v>17</v>
      </c>
      <c r="B5" s="34">
        <v>0.67500000000000004</v>
      </c>
      <c r="C5" s="8">
        <v>0.70299999999999996</v>
      </c>
      <c r="D5" s="8">
        <v>0</v>
      </c>
      <c r="E5" s="8">
        <v>0</v>
      </c>
      <c r="F5" s="35">
        <v>0</v>
      </c>
      <c r="H5" s="40">
        <v>500</v>
      </c>
      <c r="J5" s="1" t="s">
        <v>13</v>
      </c>
      <c r="K5" s="34"/>
      <c r="L5" s="8"/>
      <c r="M5" s="8"/>
      <c r="N5" s="8"/>
      <c r="O5" s="35"/>
      <c r="R5" s="43" t="s">
        <v>25</v>
      </c>
      <c r="S5" s="47"/>
      <c r="T5" s="47"/>
      <c r="U5" s="47"/>
      <c r="V5" s="47"/>
      <c r="W5" s="48"/>
      <c r="X5" s="45"/>
    </row>
    <row r="6" spans="1:25" ht="15" customHeight="1" x14ac:dyDescent="0.2">
      <c r="A6" s="9" t="s">
        <v>18</v>
      </c>
      <c r="B6" s="34">
        <v>0</v>
      </c>
      <c r="C6" s="8">
        <v>4.7E-2</v>
      </c>
      <c r="D6" s="8">
        <v>0.65700000000000003</v>
      </c>
      <c r="E6" s="8">
        <v>0</v>
      </c>
      <c r="F6" s="35">
        <v>0</v>
      </c>
      <c r="H6" s="40">
        <v>300</v>
      </c>
      <c r="J6" s="1" t="s">
        <v>14</v>
      </c>
      <c r="K6" s="34"/>
      <c r="L6" s="8"/>
      <c r="M6" s="8"/>
      <c r="N6" s="8"/>
      <c r="O6" s="35"/>
      <c r="R6" s="9" t="s">
        <v>26</v>
      </c>
      <c r="S6" s="49"/>
      <c r="T6" s="49"/>
      <c r="U6" s="49"/>
      <c r="V6" s="49"/>
      <c r="W6" s="50"/>
      <c r="X6" s="45"/>
    </row>
    <row r="7" spans="1:25" ht="15" customHeight="1" thickBot="1" x14ac:dyDescent="0.25">
      <c r="A7" s="9" t="s">
        <v>6</v>
      </c>
      <c r="B7" s="34">
        <v>0</v>
      </c>
      <c r="C7" s="8">
        <v>0</v>
      </c>
      <c r="D7" s="8">
        <v>1.9E-2</v>
      </c>
      <c r="E7" s="8">
        <v>0.68200000000000005</v>
      </c>
      <c r="F7" s="35">
        <v>0</v>
      </c>
      <c r="H7" s="40">
        <v>300</v>
      </c>
      <c r="J7" s="1" t="s">
        <v>15</v>
      </c>
      <c r="K7" s="34"/>
      <c r="L7" s="8"/>
      <c r="M7" s="8"/>
      <c r="N7" s="8"/>
      <c r="O7" s="35"/>
      <c r="R7" s="9"/>
      <c r="X7" s="45"/>
    </row>
    <row r="8" spans="1:25" ht="15" customHeight="1" thickBot="1" x14ac:dyDescent="0.25">
      <c r="A8" s="9" t="s">
        <v>7</v>
      </c>
      <c r="B8" s="36">
        <v>0</v>
      </c>
      <c r="C8" s="37">
        <v>0</v>
      </c>
      <c r="D8" s="37">
        <v>0</v>
      </c>
      <c r="E8" s="37">
        <v>6.0999999999999999E-2</v>
      </c>
      <c r="F8" s="38">
        <v>0.80910000000000004</v>
      </c>
      <c r="H8" s="41">
        <v>1</v>
      </c>
      <c r="J8" s="1" t="s">
        <v>16</v>
      </c>
      <c r="K8" s="36"/>
      <c r="L8" s="37"/>
      <c r="M8" s="37"/>
      <c r="N8" s="37"/>
      <c r="O8" s="38"/>
      <c r="R8" s="44" t="s">
        <v>34</v>
      </c>
      <c r="S8" s="11"/>
      <c r="T8" s="12"/>
      <c r="U8" s="3"/>
      <c r="V8" s="12"/>
      <c r="W8" s="12"/>
      <c r="X8" s="45"/>
    </row>
    <row r="9" spans="1:25" ht="15" customHeight="1" x14ac:dyDescent="0.2">
      <c r="A9" s="9"/>
      <c r="B9" s="13"/>
      <c r="C9" s="13"/>
      <c r="D9" s="13"/>
      <c r="E9" s="13"/>
      <c r="F9" s="13"/>
      <c r="H9" s="14"/>
      <c r="K9" s="14"/>
      <c r="L9" s="14"/>
      <c r="S9" s="14"/>
      <c r="T9" s="15"/>
      <c r="X9" s="45"/>
    </row>
    <row r="10" spans="1:25" ht="15" customHeight="1" thickBot="1" x14ac:dyDescent="0.25">
      <c r="A10" s="16" t="s">
        <v>4</v>
      </c>
      <c r="B10" s="17" t="s">
        <v>1</v>
      </c>
      <c r="C10" s="17" t="s">
        <v>8</v>
      </c>
      <c r="D10" s="17" t="s">
        <v>9</v>
      </c>
      <c r="E10" s="17" t="s">
        <v>2</v>
      </c>
      <c r="F10" s="17" t="s">
        <v>3</v>
      </c>
      <c r="G10" s="17" t="s">
        <v>0</v>
      </c>
      <c r="H10" s="30" t="s">
        <v>23</v>
      </c>
      <c r="I10" s="18" t="s">
        <v>4</v>
      </c>
      <c r="J10" s="19" t="s">
        <v>1</v>
      </c>
      <c r="K10" s="19" t="s">
        <v>8</v>
      </c>
      <c r="L10" s="19" t="s">
        <v>9</v>
      </c>
      <c r="M10" s="19" t="s">
        <v>2</v>
      </c>
      <c r="N10" s="19" t="s">
        <v>3</v>
      </c>
      <c r="O10" s="19" t="s">
        <v>0</v>
      </c>
      <c r="P10" s="30" t="s">
        <v>23</v>
      </c>
      <c r="S10" s="73" t="s">
        <v>30</v>
      </c>
      <c r="T10" s="73"/>
      <c r="U10" s="73"/>
      <c r="V10" s="73"/>
      <c r="W10" s="73"/>
      <c r="X10" s="20"/>
    </row>
    <row r="11" spans="1:25" ht="15" customHeight="1" thickBot="1" x14ac:dyDescent="0.25">
      <c r="A11" s="21">
        <v>0</v>
      </c>
      <c r="B11" s="22">
        <f>$H$4</f>
        <v>2000</v>
      </c>
      <c r="C11" s="22">
        <f>$H$5</f>
        <v>500</v>
      </c>
      <c r="D11" s="22">
        <f>$H$6</f>
        <v>300</v>
      </c>
      <c r="E11" s="22">
        <f>$H$7</f>
        <v>300</v>
      </c>
      <c r="F11" s="22">
        <f>$H$8</f>
        <v>1</v>
      </c>
      <c r="G11" s="23">
        <f>SUM(B11:F11)</f>
        <v>3101</v>
      </c>
      <c r="H11" s="24"/>
      <c r="I11" s="25">
        <v>0</v>
      </c>
      <c r="J11" s="26"/>
      <c r="K11" s="26"/>
      <c r="L11" s="26"/>
      <c r="M11" s="26"/>
      <c r="N11" s="26"/>
      <c r="O11" s="25"/>
      <c r="P11" s="25"/>
      <c r="S11" s="7"/>
      <c r="T11" s="42" t="s">
        <v>13</v>
      </c>
      <c r="U11" s="42" t="s">
        <v>14</v>
      </c>
      <c r="V11" s="42" t="s">
        <v>15</v>
      </c>
      <c r="W11" s="42" t="s">
        <v>16</v>
      </c>
    </row>
    <row r="12" spans="1:25" ht="15" customHeight="1" x14ac:dyDescent="0.2">
      <c r="A12" s="21">
        <f t="shared" ref="A12:A75" si="0">A11+1</f>
        <v>1</v>
      </c>
      <c r="B12" s="27">
        <f>$B$4*B11+$C$4*C11+$D$4*D11+$E$4*E11+$F$4*F11</f>
        <v>1461.396</v>
      </c>
      <c r="C12" s="27">
        <f>$B$5*B11+$C$5*C11+$D$5*D11+$E$5*E11+$F$5*F11</f>
        <v>1701.5</v>
      </c>
      <c r="D12" s="27">
        <f>$B$6*B11+$C$6*C11+$D$6*D11+$E$6*E11+$F$6*F11</f>
        <v>220.60000000000002</v>
      </c>
      <c r="E12" s="27">
        <f>$B$7*B11+$C$7*C11+$D$7*D11+$E$7*E11+$F$7*F11</f>
        <v>210.3</v>
      </c>
      <c r="F12" s="27">
        <f>$B$8*B11+$C$8*C11+$D$8*D11+$E$8*E11+$F$8*F11</f>
        <v>19.109100000000002</v>
      </c>
      <c r="G12" s="21">
        <f>SUM(B12:F12)</f>
        <v>3612.9050999999999</v>
      </c>
      <c r="H12" s="21">
        <f>G12/G11</f>
        <v>1.1650774266365689</v>
      </c>
      <c r="I12" s="25">
        <f>1+I11</f>
        <v>1</v>
      </c>
      <c r="J12" s="28"/>
      <c r="K12" s="28"/>
      <c r="L12" s="28"/>
      <c r="M12" s="28"/>
      <c r="N12" s="28"/>
      <c r="O12" s="28"/>
      <c r="P12" s="25"/>
      <c r="R12" s="9" t="s">
        <v>1</v>
      </c>
      <c r="S12" s="51"/>
      <c r="T12" s="52"/>
      <c r="U12" s="52"/>
      <c r="V12" s="61"/>
      <c r="W12" s="62"/>
    </row>
    <row r="13" spans="1:25" ht="15" customHeight="1" x14ac:dyDescent="0.2">
      <c r="A13" s="21">
        <f t="shared" si="0"/>
        <v>2</v>
      </c>
      <c r="B13" s="27">
        <f>$B$4*B12+$C$4*C12+$D$4*D12+$E$4*E12+$F$4*F12</f>
        <v>2163.8263536000004</v>
      </c>
      <c r="C13" s="27">
        <f>$B$5*B12+$C$5*C12+$D$5*D12+$E$5*E12+$F$5*F12</f>
        <v>2182.5967999999998</v>
      </c>
      <c r="D13" s="27">
        <f>$B$6*B12+$C$6*C12+$D$6*D12+$E$6*E12+$F$6*F12</f>
        <v>224.90470000000005</v>
      </c>
      <c r="E13" s="27">
        <f>$B$7*B12+$C$7*C12+$D$7*D12+$E$7*E12+$F$7*F12</f>
        <v>147.61600000000001</v>
      </c>
      <c r="F13" s="27">
        <f>$B$8*B12+$C$8*C12+$D$8*D12+$E$8*E12+$F$8*F12</f>
        <v>28.289472810000003</v>
      </c>
      <c r="G13" s="21">
        <f t="shared" ref="G13:G76" si="1">SUM(B13:F13)</f>
        <v>4747.2333264100007</v>
      </c>
      <c r="H13" s="21">
        <f t="shared" ref="H13:H76" si="2">G13/G12</f>
        <v>1.3139656855116402</v>
      </c>
      <c r="I13" s="25">
        <f t="shared" ref="I13:I76" si="3">1+I12</f>
        <v>2</v>
      </c>
      <c r="J13" s="28"/>
      <c r="K13" s="28"/>
      <c r="L13" s="28"/>
      <c r="M13" s="28"/>
      <c r="N13" s="28"/>
      <c r="O13" s="28"/>
      <c r="P13" s="25"/>
      <c r="R13" s="9" t="s">
        <v>32</v>
      </c>
      <c r="S13" s="57"/>
      <c r="T13" s="58"/>
      <c r="U13" s="46"/>
      <c r="V13" s="46"/>
      <c r="W13" s="53"/>
    </row>
    <row r="14" spans="1:25" ht="15" customHeight="1" x14ac:dyDescent="0.2">
      <c r="A14" s="21">
        <f t="shared" si="0"/>
        <v>3</v>
      </c>
      <c r="B14" s="27">
        <f t="shared" ref="B14:B77" si="4">$B$4*B13+$C$4*C13+$D$4*D13+$E$4*E13+$F$4*F13</f>
        <v>2439.6338490477601</v>
      </c>
      <c r="C14" s="27">
        <f t="shared" ref="C14:C77" si="5">$B$5*B13+$C$5*C13+$D$5*D13+$E$5*E13+$F$5*F13</f>
        <v>2994.9483390800006</v>
      </c>
      <c r="D14" s="27">
        <f t="shared" ref="D14:D77" si="6">$B$6*B13+$C$6*C13+$D$6*D13+$E$6*E13+$F$6*F13</f>
        <v>250.34443750000003</v>
      </c>
      <c r="E14" s="27">
        <f t="shared" ref="E14:E77" si="7">$B$7*B13+$C$7*C13+$D$7*D13+$E$7*E13+$F$7*F13</f>
        <v>104.94730130000002</v>
      </c>
      <c r="F14" s="27">
        <f t="shared" ref="F14:F77" si="8">$B$8*B13+$C$8*C13+$D$8*D13+$E$8*E13+$F$8*F13</f>
        <v>31.893588450571002</v>
      </c>
      <c r="G14" s="21">
        <f t="shared" si="1"/>
        <v>5821.7675153783312</v>
      </c>
      <c r="H14" s="21">
        <f t="shared" si="2"/>
        <v>1.2263495630160917</v>
      </c>
      <c r="I14" s="25">
        <f t="shared" si="3"/>
        <v>3</v>
      </c>
      <c r="J14" s="28"/>
      <c r="K14" s="28"/>
      <c r="L14" s="28"/>
      <c r="M14" s="28"/>
      <c r="N14" s="28"/>
      <c r="O14" s="28"/>
      <c r="P14" s="25"/>
      <c r="R14" s="9" t="s">
        <v>31</v>
      </c>
      <c r="S14" s="54"/>
      <c r="T14" s="58"/>
      <c r="U14" s="58"/>
      <c r="V14" s="46"/>
      <c r="W14" s="53"/>
    </row>
    <row r="15" spans="1:25" ht="15" customHeight="1" x14ac:dyDescent="0.2">
      <c r="A15" s="21">
        <f t="shared" si="0"/>
        <v>4</v>
      </c>
      <c r="B15" s="27">
        <f t="shared" si="4"/>
        <v>2463.6647113010426</v>
      </c>
      <c r="C15" s="27">
        <f t="shared" si="5"/>
        <v>3752.2015304804786</v>
      </c>
      <c r="D15" s="27">
        <f t="shared" si="6"/>
        <v>305.23886737426005</v>
      </c>
      <c r="E15" s="27">
        <f t="shared" si="7"/>
        <v>76.330603799100018</v>
      </c>
      <c r="F15" s="27">
        <f t="shared" si="8"/>
        <v>32.206887794657</v>
      </c>
      <c r="G15" s="21">
        <f t="shared" si="1"/>
        <v>6629.6426007495375</v>
      </c>
      <c r="H15" s="21">
        <f t="shared" si="2"/>
        <v>1.1387680087253889</v>
      </c>
      <c r="I15" s="25">
        <f t="shared" si="3"/>
        <v>4</v>
      </c>
      <c r="J15" s="28"/>
      <c r="K15" s="28"/>
      <c r="L15" s="28"/>
      <c r="M15" s="28"/>
      <c r="N15" s="28"/>
      <c r="O15" s="28"/>
      <c r="P15" s="25"/>
      <c r="R15" s="9" t="s">
        <v>2</v>
      </c>
      <c r="S15" s="54"/>
      <c r="T15" s="46"/>
      <c r="U15" s="58"/>
      <c r="V15" s="58"/>
      <c r="W15" s="53"/>
    </row>
    <row r="16" spans="1:25" ht="15" customHeight="1" thickBot="1" x14ac:dyDescent="0.25">
      <c r="A16" s="21">
        <f t="shared" si="0"/>
        <v>5</v>
      </c>
      <c r="B16" s="27">
        <f t="shared" si="4"/>
        <v>2349.5597936608915</v>
      </c>
      <c r="C16" s="27">
        <f t="shared" si="5"/>
        <v>4300.7713560559805</v>
      </c>
      <c r="D16" s="27">
        <f t="shared" si="6"/>
        <v>376.89540779747136</v>
      </c>
      <c r="E16" s="27">
        <f t="shared" si="7"/>
        <v>57.857010271097153</v>
      </c>
      <c r="F16" s="27">
        <f t="shared" si="8"/>
        <v>30.714759746402081</v>
      </c>
      <c r="G16" s="21">
        <f t="shared" si="1"/>
        <v>7115.7983275318429</v>
      </c>
      <c r="H16" s="21">
        <f t="shared" si="2"/>
        <v>1.073330608610386</v>
      </c>
      <c r="I16" s="25">
        <f t="shared" si="3"/>
        <v>5</v>
      </c>
      <c r="J16" s="28"/>
      <c r="K16" s="28"/>
      <c r="L16" s="28"/>
      <c r="M16" s="28"/>
      <c r="N16" s="28"/>
      <c r="O16" s="28"/>
      <c r="P16" s="25"/>
      <c r="R16" s="9" t="s">
        <v>3</v>
      </c>
      <c r="S16" s="55"/>
      <c r="T16" s="56"/>
      <c r="U16" s="56"/>
      <c r="V16" s="59"/>
      <c r="W16" s="60"/>
    </row>
    <row r="17" spans="1:24" ht="15" customHeight="1" x14ac:dyDescent="0.2">
      <c r="A17" s="21">
        <f t="shared" si="0"/>
        <v>6</v>
      </c>
      <c r="B17" s="27">
        <f t="shared" si="4"/>
        <v>2171.0237221779712</v>
      </c>
      <c r="C17" s="27">
        <f t="shared" si="5"/>
        <v>4609.3951240284559</v>
      </c>
      <c r="D17" s="27">
        <f t="shared" si="6"/>
        <v>449.75653665756977</v>
      </c>
      <c r="E17" s="27">
        <f t="shared" si="7"/>
        <v>46.619493753040217</v>
      </c>
      <c r="F17" s="27">
        <f t="shared" si="8"/>
        <v>28.380589737350853</v>
      </c>
      <c r="G17" s="21">
        <f t="shared" si="1"/>
        <v>7305.175466354387</v>
      </c>
      <c r="H17" s="21">
        <f t="shared" si="2"/>
        <v>1.0266136180517964</v>
      </c>
      <c r="I17" s="25">
        <f t="shared" si="3"/>
        <v>6</v>
      </c>
      <c r="J17" s="28"/>
      <c r="K17" s="28"/>
      <c r="L17" s="28"/>
      <c r="M17" s="28"/>
      <c r="N17" s="28"/>
      <c r="O17" s="28"/>
      <c r="P17" s="25"/>
    </row>
    <row r="18" spans="1:24" ht="15" customHeight="1" x14ac:dyDescent="0.2">
      <c r="A18" s="21">
        <f t="shared" si="0"/>
        <v>7</v>
      </c>
      <c r="B18" s="27">
        <f t="shared" si="4"/>
        <v>1974.124920741001</v>
      </c>
      <c r="C18" s="27">
        <f t="shared" si="5"/>
        <v>4705.845784662135</v>
      </c>
      <c r="D18" s="27">
        <f t="shared" si="6"/>
        <v>512.13161541336081</v>
      </c>
      <c r="E18" s="27">
        <f t="shared" si="7"/>
        <v>40.339868936067255</v>
      </c>
      <c r="F18" s="27">
        <f t="shared" si="8"/>
        <v>25.806524275426032</v>
      </c>
      <c r="G18" s="21">
        <f t="shared" si="1"/>
        <v>7258.2487140279909</v>
      </c>
      <c r="H18" s="21">
        <f t="shared" si="2"/>
        <v>0.99357623200941203</v>
      </c>
      <c r="I18" s="25">
        <f t="shared" si="3"/>
        <v>7</v>
      </c>
      <c r="J18" s="28"/>
      <c r="K18" s="28"/>
      <c r="L18" s="28"/>
      <c r="M18" s="28"/>
      <c r="N18" s="28"/>
      <c r="O18" s="28"/>
      <c r="P18" s="25"/>
    </row>
    <row r="19" spans="1:24" ht="15" customHeight="1" x14ac:dyDescent="0.2">
      <c r="A19" s="21">
        <f t="shared" si="0"/>
        <v>8</v>
      </c>
      <c r="B19" s="27">
        <f t="shared" si="4"/>
        <v>1785.5061151385235</v>
      </c>
      <c r="C19" s="27">
        <f t="shared" si="5"/>
        <v>4640.7439081176562</v>
      </c>
      <c r="D19" s="27">
        <f t="shared" si="6"/>
        <v>557.64522320569836</v>
      </c>
      <c r="E19" s="27">
        <f t="shared" si="7"/>
        <v>37.242291307251726</v>
      </c>
      <c r="F19" s="27">
        <f t="shared" si="8"/>
        <v>23.340790796347306</v>
      </c>
      <c r="G19" s="21">
        <f t="shared" si="1"/>
        <v>7044.4783285654767</v>
      </c>
      <c r="H19" s="21">
        <f t="shared" si="2"/>
        <v>0.97054793878179446</v>
      </c>
      <c r="I19" s="25">
        <f t="shared" si="3"/>
        <v>8</v>
      </c>
      <c r="J19" s="28"/>
      <c r="K19" s="28"/>
      <c r="L19" s="28"/>
      <c r="M19" s="28"/>
      <c r="N19" s="28"/>
      <c r="O19" s="28"/>
      <c r="P19" s="25"/>
      <c r="S19" s="74" t="s">
        <v>33</v>
      </c>
      <c r="T19" s="74"/>
      <c r="U19" s="74"/>
      <c r="V19" s="74"/>
      <c r="W19" s="74"/>
    </row>
    <row r="20" spans="1:24" ht="15" customHeight="1" thickBot="1" x14ac:dyDescent="0.25">
      <c r="A20" s="21">
        <f t="shared" si="0"/>
        <v>9</v>
      </c>
      <c r="B20" s="27">
        <f t="shared" si="4"/>
        <v>1618.4368760790421</v>
      </c>
      <c r="C20" s="27">
        <f t="shared" si="5"/>
        <v>4467.6595951252157</v>
      </c>
      <c r="D20" s="27">
        <f t="shared" si="6"/>
        <v>584.48787532767369</v>
      </c>
      <c r="E20" s="27">
        <f t="shared" si="7"/>
        <v>35.994501912453948</v>
      </c>
      <c r="F20" s="27">
        <f t="shared" si="8"/>
        <v>21.156813603066961</v>
      </c>
      <c r="G20" s="21">
        <f t="shared" si="1"/>
        <v>6727.7356620474529</v>
      </c>
      <c r="H20" s="21">
        <f t="shared" si="2"/>
        <v>0.95503674626499635</v>
      </c>
      <c r="I20" s="25">
        <f t="shared" si="3"/>
        <v>9</v>
      </c>
      <c r="J20" s="28"/>
      <c r="K20" s="28"/>
      <c r="L20" s="28"/>
      <c r="M20" s="28"/>
      <c r="N20" s="28"/>
      <c r="O20" s="28"/>
      <c r="P20" s="25"/>
      <c r="S20" s="42" t="s">
        <v>12</v>
      </c>
      <c r="T20" s="42" t="s">
        <v>13</v>
      </c>
      <c r="U20" s="42" t="s">
        <v>14</v>
      </c>
      <c r="V20" s="42" t="s">
        <v>15</v>
      </c>
      <c r="W20" s="42" t="s">
        <v>16</v>
      </c>
    </row>
    <row r="21" spans="1:24" ht="15" customHeight="1" x14ac:dyDescent="0.2">
      <c r="A21" s="21">
        <f t="shared" si="0"/>
        <v>10</v>
      </c>
      <c r="B21" s="27">
        <f t="shared" si="4"/>
        <v>1477.4364861970305</v>
      </c>
      <c r="C21" s="27">
        <f t="shared" si="5"/>
        <v>4233.2095867263797</v>
      </c>
      <c r="D21" s="27">
        <f t="shared" si="6"/>
        <v>593.98853506116677</v>
      </c>
      <c r="E21" s="27">
        <f t="shared" si="7"/>
        <v>35.653519935519398</v>
      </c>
      <c r="F21" s="27">
        <f t="shared" si="8"/>
        <v>19.313642502901171</v>
      </c>
      <c r="G21" s="21">
        <f t="shared" si="1"/>
        <v>6359.601770422998</v>
      </c>
      <c r="H21" s="21">
        <f t="shared" si="2"/>
        <v>0.94528115994491668</v>
      </c>
      <c r="I21" s="25">
        <f t="shared" si="3"/>
        <v>10</v>
      </c>
      <c r="J21" s="28"/>
      <c r="K21" s="28"/>
      <c r="L21" s="28"/>
      <c r="M21" s="28"/>
      <c r="N21" s="28"/>
      <c r="O21" s="28"/>
      <c r="P21" s="25"/>
      <c r="R21" s="9" t="s">
        <v>1</v>
      </c>
      <c r="S21" s="63"/>
      <c r="T21" s="64"/>
      <c r="U21" s="64"/>
      <c r="V21" s="64"/>
      <c r="W21" s="65"/>
      <c r="X21" s="2">
        <f>SUM(S21:W25)</f>
        <v>0</v>
      </c>
    </row>
    <row r="22" spans="1:24" ht="15" customHeight="1" x14ac:dyDescent="0.2">
      <c r="A22" s="21">
        <f t="shared" si="0"/>
        <v>11</v>
      </c>
      <c r="B22" s="27">
        <f t="shared" si="4"/>
        <v>1361.7608868587688</v>
      </c>
      <c r="C22" s="27">
        <f t="shared" si="5"/>
        <v>3973.2159676516408</v>
      </c>
      <c r="D22" s="27">
        <f t="shared" si="6"/>
        <v>589.21131811132648</v>
      </c>
      <c r="E22" s="27">
        <f t="shared" si="7"/>
        <v>35.6014827621864</v>
      </c>
      <c r="F22" s="27">
        <f t="shared" si="8"/>
        <v>17.80153286516402</v>
      </c>
      <c r="G22" s="21">
        <f t="shared" si="1"/>
        <v>5977.5911882490864</v>
      </c>
      <c r="H22" s="21">
        <f t="shared" si="2"/>
        <v>0.93993168189389587</v>
      </c>
      <c r="I22" s="25">
        <f t="shared" si="3"/>
        <v>11</v>
      </c>
      <c r="J22" s="28"/>
      <c r="K22" s="28"/>
      <c r="L22" s="28"/>
      <c r="M22" s="28"/>
      <c r="N22" s="28"/>
      <c r="O22" s="28"/>
      <c r="P22" s="25"/>
      <c r="R22" s="9" t="s">
        <v>32</v>
      </c>
      <c r="S22" s="66"/>
      <c r="T22" s="67"/>
      <c r="U22" s="67"/>
      <c r="V22" s="67"/>
      <c r="W22" s="68"/>
    </row>
    <row r="23" spans="1:24" ht="15" customHeight="1" x14ac:dyDescent="0.2">
      <c r="A23" s="21">
        <f t="shared" si="0"/>
        <v>12</v>
      </c>
      <c r="B23" s="27">
        <f t="shared" si="4"/>
        <v>1267.9245953077918</v>
      </c>
      <c r="C23" s="27">
        <f t="shared" si="5"/>
        <v>3712.3594238887722</v>
      </c>
      <c r="D23" s="27">
        <f t="shared" si="6"/>
        <v>573.85298647876868</v>
      </c>
      <c r="E23" s="27">
        <f t="shared" si="7"/>
        <v>35.475226287926333</v>
      </c>
      <c r="F23" s="27">
        <f t="shared" si="8"/>
        <v>16.574910689697582</v>
      </c>
      <c r="G23" s="21">
        <f t="shared" si="1"/>
        <v>5606.1871426529569</v>
      </c>
      <c r="H23" s="21">
        <f t="shared" si="2"/>
        <v>0.93786727230088174</v>
      </c>
      <c r="I23" s="25">
        <f t="shared" si="3"/>
        <v>12</v>
      </c>
      <c r="J23" s="28"/>
      <c r="K23" s="28"/>
      <c r="L23" s="28"/>
      <c r="M23" s="28"/>
      <c r="N23" s="28"/>
      <c r="O23" s="28"/>
      <c r="P23" s="25"/>
      <c r="R23" s="9" t="s">
        <v>31</v>
      </c>
      <c r="S23" s="66"/>
      <c r="T23" s="67"/>
      <c r="U23" s="67"/>
      <c r="V23" s="67"/>
      <c r="W23" s="68"/>
    </row>
    <row r="24" spans="1:24" ht="15" customHeight="1" x14ac:dyDescent="0.2">
      <c r="A24" s="21">
        <f t="shared" si="0"/>
        <v>13</v>
      </c>
      <c r="B24" s="27">
        <f t="shared" si="4"/>
        <v>1191.4126026826978</v>
      </c>
      <c r="C24" s="27">
        <f t="shared" si="5"/>
        <v>3465.6377768265661</v>
      </c>
      <c r="D24" s="27">
        <f t="shared" si="6"/>
        <v>551.50230503932335</v>
      </c>
      <c r="E24" s="27">
        <f t="shared" si="7"/>
        <v>35.097311071462364</v>
      </c>
      <c r="F24" s="27">
        <f t="shared" si="8"/>
        <v>15.574749042597819</v>
      </c>
      <c r="G24" s="21">
        <f t="shared" si="1"/>
        <v>5259.224744662647</v>
      </c>
      <c r="H24" s="21">
        <f t="shared" si="2"/>
        <v>0.93811080701345972</v>
      </c>
      <c r="I24" s="25">
        <f t="shared" si="3"/>
        <v>13</v>
      </c>
      <c r="J24" s="28"/>
      <c r="K24" s="28"/>
      <c r="L24" s="28"/>
      <c r="M24" s="28"/>
      <c r="N24" s="28"/>
      <c r="O24" s="28"/>
      <c r="P24" s="25"/>
      <c r="R24" s="9" t="s">
        <v>2</v>
      </c>
      <c r="S24" s="66"/>
      <c r="T24" s="67"/>
      <c r="U24" s="67"/>
      <c r="V24" s="67"/>
      <c r="W24" s="68"/>
    </row>
    <row r="25" spans="1:24" ht="15" customHeight="1" thickBot="1" x14ac:dyDescent="0.25">
      <c r="A25" s="21">
        <f t="shared" si="0"/>
        <v>14</v>
      </c>
      <c r="B25" s="27">
        <f t="shared" si="4"/>
        <v>1127.7436228890065</v>
      </c>
      <c r="C25" s="27">
        <f t="shared" si="5"/>
        <v>3240.5468639198971</v>
      </c>
      <c r="D25" s="27">
        <f t="shared" si="6"/>
        <v>525.2219899216841</v>
      </c>
      <c r="E25" s="27">
        <f t="shared" si="7"/>
        <v>34.414909946484478</v>
      </c>
      <c r="F25" s="27">
        <f t="shared" si="8"/>
        <v>14.742465425725101</v>
      </c>
      <c r="G25" s="21">
        <f t="shared" si="1"/>
        <v>4942.6698521027974</v>
      </c>
      <c r="H25" s="21">
        <f t="shared" si="2"/>
        <v>0.93980959020982946</v>
      </c>
      <c r="I25" s="25">
        <f t="shared" si="3"/>
        <v>14</v>
      </c>
      <c r="J25" s="28"/>
      <c r="K25" s="28"/>
      <c r="L25" s="28"/>
      <c r="M25" s="28"/>
      <c r="N25" s="28"/>
      <c r="O25" s="28"/>
      <c r="P25" s="25"/>
      <c r="R25" s="9" t="s">
        <v>3</v>
      </c>
      <c r="S25" s="69"/>
      <c r="T25" s="70"/>
      <c r="U25" s="70"/>
      <c r="V25" s="70"/>
      <c r="W25" s="71"/>
    </row>
    <row r="26" spans="1:24" ht="15" customHeight="1" x14ac:dyDescent="0.2">
      <c r="A26" s="21">
        <f t="shared" si="0"/>
        <v>15</v>
      </c>
      <c r="B26" s="27">
        <f t="shared" si="4"/>
        <v>1073.0451948910309</v>
      </c>
      <c r="C26" s="27">
        <f t="shared" si="5"/>
        <v>3039.3313907857669</v>
      </c>
      <c r="D26" s="27">
        <f t="shared" si="6"/>
        <v>497.37654998278163</v>
      </c>
      <c r="E26" s="27">
        <f t="shared" si="7"/>
        <v>33.450186392014416</v>
      </c>
      <c r="F26" s="27">
        <f t="shared" si="8"/>
        <v>14.027438282689733</v>
      </c>
      <c r="G26" s="21">
        <f t="shared" si="1"/>
        <v>4657.2307603342833</v>
      </c>
      <c r="H26" s="21">
        <f t="shared" si="2"/>
        <v>0.94225001865194824</v>
      </c>
      <c r="I26" s="25">
        <f t="shared" si="3"/>
        <v>15</v>
      </c>
      <c r="J26" s="28"/>
      <c r="K26" s="28"/>
      <c r="L26" s="28"/>
      <c r="M26" s="28"/>
      <c r="N26" s="28"/>
      <c r="O26" s="28"/>
      <c r="P26" s="25"/>
    </row>
    <row r="27" spans="1:24" ht="15" customHeight="1" x14ac:dyDescent="0.2">
      <c r="A27" s="21">
        <f t="shared" si="0"/>
        <v>16</v>
      </c>
      <c r="B27" s="27">
        <f t="shared" si="4"/>
        <v>1024.287439464111</v>
      </c>
      <c r="C27" s="27">
        <f t="shared" si="5"/>
        <v>2860.9554742738401</v>
      </c>
      <c r="D27" s="27">
        <f t="shared" si="6"/>
        <v>469.62496870561858</v>
      </c>
      <c r="E27" s="27">
        <f t="shared" si="7"/>
        <v>32.263181569026685</v>
      </c>
      <c r="F27" s="27">
        <f t="shared" si="8"/>
        <v>13.390061684437143</v>
      </c>
      <c r="G27" s="21">
        <f t="shared" si="1"/>
        <v>4400.5211256970342</v>
      </c>
      <c r="H27" s="21">
        <f t="shared" si="2"/>
        <v>0.94487933970898552</v>
      </c>
      <c r="I27" s="25">
        <f t="shared" si="3"/>
        <v>16</v>
      </c>
      <c r="J27" s="28"/>
      <c r="K27" s="28"/>
      <c r="L27" s="28"/>
      <c r="M27" s="28"/>
      <c r="N27" s="28"/>
      <c r="O27" s="28"/>
      <c r="P27" s="25"/>
    </row>
    <row r="28" spans="1:24" ht="15" customHeight="1" x14ac:dyDescent="0.2">
      <c r="A28" s="21">
        <f t="shared" si="0"/>
        <v>17</v>
      </c>
      <c r="B28" s="27">
        <f t="shared" si="4"/>
        <v>979.29900003943089</v>
      </c>
      <c r="C28" s="27">
        <f t="shared" si="5"/>
        <v>2702.6457200527843</v>
      </c>
      <c r="D28" s="27">
        <f t="shared" si="6"/>
        <v>443.00851173046192</v>
      </c>
      <c r="E28" s="27">
        <f t="shared" si="7"/>
        <v>30.926364235482957</v>
      </c>
      <c r="F28" s="27">
        <f t="shared" si="8"/>
        <v>12.80195298458872</v>
      </c>
      <c r="G28" s="21">
        <f t="shared" si="1"/>
        <v>4168.681549042748</v>
      </c>
      <c r="H28" s="21">
        <f t="shared" si="2"/>
        <v>0.94731542696149118</v>
      </c>
      <c r="I28" s="25">
        <f t="shared" si="3"/>
        <v>17</v>
      </c>
      <c r="J28" s="28"/>
      <c r="K28" s="28"/>
      <c r="L28" s="28"/>
      <c r="M28" s="28"/>
      <c r="N28" s="28"/>
      <c r="O28" s="28"/>
      <c r="P28" s="25"/>
    </row>
    <row r="29" spans="1:24" ht="15" customHeight="1" x14ac:dyDescent="0.2">
      <c r="A29" s="21">
        <f t="shared" si="0"/>
        <v>18</v>
      </c>
      <c r="B29" s="27">
        <f t="shared" si="4"/>
        <v>936.66117109263143</v>
      </c>
      <c r="C29" s="27">
        <f t="shared" si="5"/>
        <v>2560.9867662237234</v>
      </c>
      <c r="D29" s="27">
        <f t="shared" si="6"/>
        <v>418.08094104939437</v>
      </c>
      <c r="E29" s="27">
        <f t="shared" si="7"/>
        <v>29.508942131478157</v>
      </c>
      <c r="F29" s="27">
        <f t="shared" si="8"/>
        <v>12.244568378195194</v>
      </c>
      <c r="G29" s="21">
        <f t="shared" si="1"/>
        <v>3957.4823888754227</v>
      </c>
      <c r="H29" s="21">
        <f t="shared" si="2"/>
        <v>0.94933670090107436</v>
      </c>
      <c r="I29" s="25">
        <f t="shared" si="3"/>
        <v>18</v>
      </c>
      <c r="J29" s="28"/>
      <c r="K29" s="28"/>
      <c r="L29" s="28"/>
      <c r="M29" s="28"/>
      <c r="N29" s="28"/>
      <c r="O29" s="28"/>
      <c r="P29" s="25"/>
    </row>
    <row r="30" spans="1:24" ht="15" customHeight="1" x14ac:dyDescent="0.2">
      <c r="A30" s="21">
        <f t="shared" si="0"/>
        <v>19</v>
      </c>
      <c r="B30" s="27">
        <f t="shared" si="4"/>
        <v>895.54901938011528</v>
      </c>
      <c r="C30" s="27">
        <f t="shared" si="5"/>
        <v>2432.6199871428034</v>
      </c>
      <c r="D30" s="27">
        <f t="shared" si="6"/>
        <v>395.04555628196709</v>
      </c>
      <c r="E30" s="27">
        <f t="shared" si="7"/>
        <v>28.068636413606598</v>
      </c>
      <c r="F30" s="27">
        <f t="shared" si="8"/>
        <v>11.707125744817899</v>
      </c>
      <c r="G30" s="21">
        <f t="shared" si="1"/>
        <v>3762.9903249633103</v>
      </c>
      <c r="H30" s="21">
        <f t="shared" si="2"/>
        <v>0.95085459774657899</v>
      </c>
      <c r="I30" s="25">
        <f t="shared" si="3"/>
        <v>19</v>
      </c>
      <c r="J30" s="28"/>
      <c r="K30" s="28"/>
      <c r="L30" s="28"/>
      <c r="M30" s="28"/>
      <c r="N30" s="28"/>
      <c r="O30" s="28"/>
      <c r="P30" s="25"/>
    </row>
    <row r="31" spans="1:24" ht="15" customHeight="1" x14ac:dyDescent="0.2">
      <c r="A31" s="21">
        <f t="shared" si="0"/>
        <v>20</v>
      </c>
      <c r="B31" s="27">
        <f t="shared" si="4"/>
        <v>855.56444397072357</v>
      </c>
      <c r="C31" s="27">
        <f t="shared" si="5"/>
        <v>2314.6274390429685</v>
      </c>
      <c r="D31" s="27">
        <f t="shared" si="6"/>
        <v>373.87806987296415</v>
      </c>
      <c r="E31" s="27">
        <f t="shared" si="7"/>
        <v>26.648675603437077</v>
      </c>
      <c r="F31" s="27">
        <f t="shared" si="8"/>
        <v>11.184422261362165</v>
      </c>
      <c r="G31" s="21">
        <f t="shared" si="1"/>
        <v>3581.9030507514553</v>
      </c>
      <c r="H31" s="21">
        <f t="shared" si="2"/>
        <v>0.95187676327240611</v>
      </c>
      <c r="I31" s="25">
        <f t="shared" si="3"/>
        <v>20</v>
      </c>
      <c r="J31" s="28"/>
      <c r="K31" s="28"/>
      <c r="L31" s="28"/>
      <c r="M31" s="28"/>
      <c r="N31" s="28"/>
      <c r="O31" s="28"/>
      <c r="P31" s="25"/>
    </row>
    <row r="32" spans="1:24" ht="15" customHeight="1" x14ac:dyDescent="0.2">
      <c r="A32" s="21">
        <f t="shared" si="0"/>
        <v>21</v>
      </c>
      <c r="B32" s="27">
        <f t="shared" si="4"/>
        <v>816.58707197930653</v>
      </c>
      <c r="C32" s="27">
        <f t="shared" si="5"/>
        <v>2204.6890893274453</v>
      </c>
      <c r="D32" s="27">
        <f t="shared" si="6"/>
        <v>354.42538154155699</v>
      </c>
      <c r="E32" s="27">
        <f t="shared" si="7"/>
        <v>25.278080089130405</v>
      </c>
      <c r="F32" s="27">
        <f t="shared" si="8"/>
        <v>10.67488526347779</v>
      </c>
      <c r="G32" s="21">
        <f t="shared" si="1"/>
        <v>3411.654508200917</v>
      </c>
      <c r="H32" s="21">
        <f t="shared" si="2"/>
        <v>0.95246980721188934</v>
      </c>
      <c r="I32" s="25">
        <f t="shared" si="3"/>
        <v>21</v>
      </c>
      <c r="J32" s="28"/>
      <c r="K32" s="28"/>
      <c r="L32" s="28"/>
      <c r="M32" s="28"/>
      <c r="N32" s="28"/>
      <c r="O32" s="28"/>
      <c r="P32" s="25"/>
    </row>
    <row r="33" spans="1:16" ht="15" customHeight="1" x14ac:dyDescent="0.2">
      <c r="A33" s="21">
        <f t="shared" si="0"/>
        <v>22</v>
      </c>
      <c r="B33" s="27">
        <f t="shared" si="4"/>
        <v>778.65494188401465</v>
      </c>
      <c r="C33" s="27">
        <f t="shared" si="5"/>
        <v>2101.0927033832259</v>
      </c>
      <c r="D33" s="27">
        <f t="shared" si="6"/>
        <v>336.47786287119288</v>
      </c>
      <c r="E33" s="27">
        <f t="shared" si="7"/>
        <v>23.973732870076521</v>
      </c>
      <c r="F33" s="27">
        <f t="shared" si="8"/>
        <v>10.179012552116834</v>
      </c>
      <c r="G33" s="21">
        <f t="shared" si="1"/>
        <v>3250.3782535606269</v>
      </c>
      <c r="H33" s="21">
        <f t="shared" si="2"/>
        <v>0.95272784678149114</v>
      </c>
      <c r="I33" s="25">
        <f t="shared" si="3"/>
        <v>22</v>
      </c>
      <c r="J33" s="28"/>
      <c r="K33" s="28"/>
      <c r="L33" s="28"/>
      <c r="M33" s="28"/>
      <c r="N33" s="28"/>
      <c r="O33" s="28"/>
      <c r="P33" s="25"/>
    </row>
    <row r="34" spans="1:16" ht="15" customHeight="1" x14ac:dyDescent="0.2">
      <c r="A34" s="21">
        <f t="shared" si="0"/>
        <v>23</v>
      </c>
      <c r="B34" s="27">
        <f t="shared" si="4"/>
        <v>741.87762476473051</v>
      </c>
      <c r="C34" s="27">
        <f t="shared" si="5"/>
        <v>2002.6602562501175</v>
      </c>
      <c r="D34" s="27">
        <f t="shared" si="6"/>
        <v>319.81731296538533</v>
      </c>
      <c r="E34" s="27">
        <f t="shared" si="7"/>
        <v>22.743165211944852</v>
      </c>
      <c r="F34" s="27">
        <f t="shared" si="8"/>
        <v>9.6982367609923994</v>
      </c>
      <c r="G34" s="21">
        <f t="shared" si="1"/>
        <v>3096.7965959531712</v>
      </c>
      <c r="H34" s="21">
        <f t="shared" si="2"/>
        <v>0.95274960462241132</v>
      </c>
      <c r="I34" s="25">
        <f t="shared" si="3"/>
        <v>23</v>
      </c>
      <c r="J34" s="28"/>
      <c r="K34" s="28"/>
      <c r="L34" s="28"/>
      <c r="M34" s="28"/>
      <c r="N34" s="28"/>
      <c r="O34" s="28"/>
      <c r="P34" s="25"/>
    </row>
    <row r="35" spans="1:16" ht="15" customHeight="1" x14ac:dyDescent="0.2">
      <c r="A35" s="21">
        <f t="shared" si="0"/>
        <v>24</v>
      </c>
      <c r="B35" s="27">
        <f t="shared" si="4"/>
        <v>706.37892827210828</v>
      </c>
      <c r="C35" s="27">
        <f t="shared" si="5"/>
        <v>1908.6375568600256</v>
      </c>
      <c r="D35" s="27">
        <f t="shared" si="6"/>
        <v>304.24500666201368</v>
      </c>
      <c r="E35" s="27">
        <f t="shared" si="7"/>
        <v>21.58736762088871</v>
      </c>
      <c r="F35" s="27">
        <f t="shared" si="8"/>
        <v>9.2341764412475875</v>
      </c>
      <c r="G35" s="21">
        <f t="shared" si="1"/>
        <v>2950.0830358562839</v>
      </c>
      <c r="H35" s="21">
        <f t="shared" si="2"/>
        <v>0.95262408894125972</v>
      </c>
      <c r="I35" s="25">
        <f t="shared" si="3"/>
        <v>24</v>
      </c>
      <c r="J35" s="28"/>
      <c r="K35" s="28"/>
      <c r="L35" s="28"/>
      <c r="M35" s="28"/>
      <c r="N35" s="28"/>
      <c r="O35" s="28"/>
      <c r="P35" s="25"/>
    </row>
    <row r="36" spans="1:16" ht="15" customHeight="1" x14ac:dyDescent="0.2">
      <c r="A36" s="21">
        <f t="shared" si="0"/>
        <v>25</v>
      </c>
      <c r="B36" s="27">
        <f t="shared" si="4"/>
        <v>672.2636549589065</v>
      </c>
      <c r="C36" s="27">
        <f t="shared" si="5"/>
        <v>1818.577979056271</v>
      </c>
      <c r="D36" s="27">
        <f t="shared" si="6"/>
        <v>289.59493454936421</v>
      </c>
      <c r="E36" s="27">
        <f t="shared" si="7"/>
        <v>20.503239844024364</v>
      </c>
      <c r="F36" s="27">
        <f t="shared" si="8"/>
        <v>8.7882015834876341</v>
      </c>
      <c r="G36" s="21">
        <f t="shared" si="1"/>
        <v>2809.7280099920536</v>
      </c>
      <c r="H36" s="21">
        <f t="shared" si="2"/>
        <v>0.95242336430591645</v>
      </c>
      <c r="I36" s="25">
        <f t="shared" si="3"/>
        <v>25</v>
      </c>
      <c r="J36" s="28"/>
      <c r="K36" s="28"/>
      <c r="L36" s="28"/>
      <c r="M36" s="28"/>
      <c r="N36" s="28"/>
      <c r="O36" s="28"/>
      <c r="P36" s="25"/>
    </row>
    <row r="37" spans="1:16" ht="15" customHeight="1" x14ac:dyDescent="0.2">
      <c r="A37" s="21">
        <f t="shared" si="0"/>
        <v>26</v>
      </c>
      <c r="B37" s="27">
        <f t="shared" si="4"/>
        <v>639.60213908392427</v>
      </c>
      <c r="C37" s="27">
        <f t="shared" si="5"/>
        <v>1732.2382863738203</v>
      </c>
      <c r="D37" s="27">
        <f t="shared" si="6"/>
        <v>275.73703701457703</v>
      </c>
      <c r="E37" s="27">
        <f t="shared" si="7"/>
        <v>19.485513330062538</v>
      </c>
      <c r="F37" s="27">
        <f t="shared" si="8"/>
        <v>8.3612315316853305</v>
      </c>
      <c r="G37" s="21">
        <f t="shared" si="1"/>
        <v>2675.4242073340697</v>
      </c>
      <c r="H37" s="21">
        <f t="shared" si="2"/>
        <v>0.95220042574214725</v>
      </c>
      <c r="I37" s="25">
        <f t="shared" si="3"/>
        <v>26</v>
      </c>
      <c r="J37" s="28"/>
      <c r="K37" s="28"/>
      <c r="L37" s="28"/>
      <c r="M37" s="28"/>
      <c r="N37" s="28"/>
      <c r="O37" s="28"/>
      <c r="P37" s="25"/>
    </row>
    <row r="38" spans="1:16" ht="15" customHeight="1" x14ac:dyDescent="0.2">
      <c r="A38" s="21">
        <f t="shared" si="0"/>
        <v>27</v>
      </c>
      <c r="B38" s="27">
        <f t="shared" si="4"/>
        <v>608.42670656993687</v>
      </c>
      <c r="C38" s="27">
        <f t="shared" si="5"/>
        <v>1649.4949592024445</v>
      </c>
      <c r="D38" s="27">
        <f t="shared" si="6"/>
        <v>262.57443277814667</v>
      </c>
      <c r="E38" s="27">
        <f t="shared" si="7"/>
        <v>18.528123794379614</v>
      </c>
      <c r="F38" s="27">
        <f t="shared" si="8"/>
        <v>7.9536887454204157</v>
      </c>
      <c r="G38" s="21">
        <f t="shared" si="1"/>
        <v>2546.9779110903282</v>
      </c>
      <c r="H38" s="21">
        <f t="shared" si="2"/>
        <v>0.95199030647490035</v>
      </c>
      <c r="I38" s="25">
        <f t="shared" si="3"/>
        <v>27</v>
      </c>
      <c r="J38" s="28"/>
      <c r="K38" s="28"/>
      <c r="L38" s="28"/>
      <c r="M38" s="28"/>
      <c r="N38" s="28"/>
      <c r="O38" s="28"/>
      <c r="P38" s="25"/>
    </row>
    <row r="39" spans="1:16" ht="15" customHeight="1" x14ac:dyDescent="0.2">
      <c r="A39" s="21">
        <f t="shared" si="0"/>
        <v>28</v>
      </c>
      <c r="B39" s="27">
        <f t="shared" si="4"/>
        <v>578.7352160873229</v>
      </c>
      <c r="C39" s="27">
        <f t="shared" si="5"/>
        <v>1570.282983254026</v>
      </c>
      <c r="D39" s="27">
        <f t="shared" si="6"/>
        <v>250.03766541775724</v>
      </c>
      <c r="E39" s="27">
        <f t="shared" si="7"/>
        <v>17.625094650551684</v>
      </c>
      <c r="F39" s="27">
        <f t="shared" si="8"/>
        <v>7.565545115376815</v>
      </c>
      <c r="G39" s="21">
        <f t="shared" si="1"/>
        <v>2424.2465045250342</v>
      </c>
      <c r="H39" s="21">
        <f t="shared" si="2"/>
        <v>0.95181292855706223</v>
      </c>
      <c r="I39" s="25">
        <f t="shared" si="3"/>
        <v>28</v>
      </c>
      <c r="J39" s="28"/>
      <c r="K39" s="28"/>
      <c r="L39" s="28"/>
      <c r="M39" s="28"/>
      <c r="N39" s="28"/>
      <c r="O39" s="28"/>
      <c r="P39" s="25"/>
    </row>
    <row r="40" spans="1:16" ht="15" customHeight="1" x14ac:dyDescent="0.2">
      <c r="A40" s="21">
        <f t="shared" si="0"/>
        <v>29</v>
      </c>
      <c r="B40" s="27">
        <f t="shared" si="4"/>
        <v>550.49804700618699</v>
      </c>
      <c r="C40" s="27">
        <f t="shared" si="5"/>
        <v>1494.5552080865232</v>
      </c>
      <c r="D40" s="27">
        <f t="shared" si="6"/>
        <v>238.07804639240572</v>
      </c>
      <c r="E40" s="27">
        <f t="shared" si="7"/>
        <v>16.771030194613637</v>
      </c>
      <c r="F40" s="27">
        <f t="shared" si="8"/>
        <v>7.1964133265350343</v>
      </c>
      <c r="G40" s="21">
        <f t="shared" si="1"/>
        <v>2307.0987450062644</v>
      </c>
      <c r="H40" s="21">
        <f t="shared" si="2"/>
        <v>0.95167663053237161</v>
      </c>
      <c r="I40" s="25">
        <f t="shared" si="3"/>
        <v>29</v>
      </c>
      <c r="J40" s="28"/>
      <c r="K40" s="28"/>
      <c r="L40" s="28"/>
      <c r="M40" s="28"/>
      <c r="N40" s="28"/>
      <c r="O40" s="28"/>
      <c r="P40" s="25"/>
    </row>
    <row r="41" spans="1:16" ht="15" customHeight="1" x14ac:dyDescent="0.2">
      <c r="A41" s="21">
        <f t="shared" si="0"/>
        <v>30</v>
      </c>
      <c r="B41" s="27">
        <f t="shared" si="4"/>
        <v>523.66605511708508</v>
      </c>
      <c r="C41" s="27">
        <f t="shared" si="5"/>
        <v>1422.2584930140019</v>
      </c>
      <c r="D41" s="27">
        <f t="shared" si="6"/>
        <v>226.66137125987717</v>
      </c>
      <c r="E41" s="27">
        <f t="shared" si="7"/>
        <v>15.96132547418221</v>
      </c>
      <c r="F41" s="27">
        <f t="shared" si="8"/>
        <v>6.8456508643709286</v>
      </c>
      <c r="G41" s="21">
        <f t="shared" si="1"/>
        <v>2195.392895729517</v>
      </c>
      <c r="H41" s="21">
        <f t="shared" si="2"/>
        <v>0.95158167827946871</v>
      </c>
      <c r="I41" s="25">
        <f t="shared" si="3"/>
        <v>30</v>
      </c>
      <c r="J41" s="28"/>
      <c r="K41" s="28"/>
      <c r="L41" s="28"/>
      <c r="M41" s="28"/>
      <c r="N41" s="28"/>
      <c r="O41" s="28"/>
      <c r="P41" s="25"/>
    </row>
    <row r="42" spans="1:16" ht="15" customHeight="1" x14ac:dyDescent="0.2">
      <c r="A42" s="21">
        <f t="shared" si="0"/>
        <v>31</v>
      </c>
      <c r="B42" s="27">
        <f t="shared" si="4"/>
        <v>498.17798923816298</v>
      </c>
      <c r="C42" s="27">
        <f t="shared" si="5"/>
        <v>1353.3223077928758</v>
      </c>
      <c r="D42" s="27">
        <f t="shared" si="6"/>
        <v>215.76267008939743</v>
      </c>
      <c r="E42" s="27">
        <f t="shared" si="7"/>
        <v>15.192190027329936</v>
      </c>
      <c r="F42" s="27">
        <f t="shared" si="8"/>
        <v>6.5124569682876334</v>
      </c>
      <c r="G42" s="21">
        <f t="shared" si="1"/>
        <v>2088.9676141160539</v>
      </c>
      <c r="H42" s="21">
        <f t="shared" si="2"/>
        <v>0.951523355195108</v>
      </c>
      <c r="I42" s="25">
        <f t="shared" si="3"/>
        <v>31</v>
      </c>
      <c r="J42" s="28"/>
      <c r="K42" s="28"/>
      <c r="L42" s="28"/>
      <c r="M42" s="28"/>
      <c r="N42" s="28"/>
      <c r="O42" s="28"/>
      <c r="P42" s="25"/>
    </row>
    <row r="43" spans="1:16" ht="15" customHeight="1" x14ac:dyDescent="0.2">
      <c r="A43" s="21">
        <f t="shared" si="0"/>
        <v>32</v>
      </c>
      <c r="B43" s="27">
        <f t="shared" si="4"/>
        <v>473.9666029866255</v>
      </c>
      <c r="C43" s="27">
        <f t="shared" si="5"/>
        <v>1287.6557251141517</v>
      </c>
      <c r="D43" s="27">
        <f t="shared" si="6"/>
        <v>205.36222271499926</v>
      </c>
      <c r="E43" s="27">
        <f t="shared" si="7"/>
        <v>14.460564330337569</v>
      </c>
      <c r="F43" s="27">
        <f t="shared" si="8"/>
        <v>6.19595252470865</v>
      </c>
      <c r="G43" s="21">
        <f t="shared" si="1"/>
        <v>1987.6410676708226</v>
      </c>
      <c r="H43" s="21">
        <f t="shared" si="2"/>
        <v>0.95149443880291673</v>
      </c>
      <c r="I43" s="25">
        <f t="shared" si="3"/>
        <v>32</v>
      </c>
      <c r="J43" s="28"/>
      <c r="K43" s="28"/>
      <c r="L43" s="28"/>
      <c r="M43" s="28"/>
      <c r="N43" s="28"/>
      <c r="O43" s="28"/>
      <c r="P43" s="25"/>
    </row>
    <row r="44" spans="1:16" ht="15" customHeight="1" x14ac:dyDescent="0.2">
      <c r="A44" s="21">
        <f t="shared" si="0"/>
        <v>33</v>
      </c>
      <c r="B44" s="27">
        <f t="shared" si="4"/>
        <v>450.96321007039137</v>
      </c>
      <c r="C44" s="27">
        <f t="shared" si="5"/>
        <v>1225.1494317712209</v>
      </c>
      <c r="D44" s="27">
        <f t="shared" si="6"/>
        <v>195.44279940411965</v>
      </c>
      <c r="E44" s="27">
        <f t="shared" si="7"/>
        <v>13.763987104875209</v>
      </c>
      <c r="F44" s="27">
        <f t="shared" si="8"/>
        <v>5.89523961189236</v>
      </c>
      <c r="G44" s="21">
        <f t="shared" si="1"/>
        <v>1891.2146679624993</v>
      </c>
      <c r="H44" s="21">
        <f t="shared" si="2"/>
        <v>0.95148701580144013</v>
      </c>
      <c r="I44" s="25">
        <f t="shared" si="3"/>
        <v>33</v>
      </c>
      <c r="J44" s="28"/>
      <c r="K44" s="28"/>
      <c r="L44" s="28"/>
      <c r="M44" s="28"/>
      <c r="N44" s="28"/>
      <c r="O44" s="28"/>
      <c r="P44" s="25"/>
    </row>
    <row r="45" spans="1:16" ht="15" customHeight="1" x14ac:dyDescent="0.2">
      <c r="A45" s="21">
        <f t="shared" si="0"/>
        <v>34</v>
      </c>
      <c r="B45" s="27">
        <f t="shared" si="4"/>
        <v>429.10075086193234</v>
      </c>
      <c r="C45" s="27">
        <f t="shared" si="5"/>
        <v>1165.6802173326823</v>
      </c>
      <c r="D45" s="27">
        <f t="shared" si="6"/>
        <v>185.98794250175399</v>
      </c>
      <c r="E45" s="27">
        <f t="shared" si="7"/>
        <v>13.100452394203167</v>
      </c>
      <c r="F45" s="27">
        <f t="shared" si="8"/>
        <v>5.6094415833794971</v>
      </c>
      <c r="G45" s="21">
        <f t="shared" si="1"/>
        <v>1799.4788046739511</v>
      </c>
      <c r="H45" s="21">
        <f t="shared" si="2"/>
        <v>0.95149368030897319</v>
      </c>
      <c r="I45" s="25">
        <f t="shared" si="3"/>
        <v>34</v>
      </c>
      <c r="J45" s="28"/>
      <c r="K45" s="28"/>
      <c r="L45" s="28"/>
      <c r="M45" s="28"/>
      <c r="N45" s="28"/>
      <c r="O45" s="28"/>
      <c r="P45" s="25"/>
    </row>
    <row r="46" spans="1:16" ht="15" customHeight="1" x14ac:dyDescent="0.2">
      <c r="A46" s="21">
        <f t="shared" si="0"/>
        <v>35</v>
      </c>
      <c r="B46" s="27">
        <f t="shared" si="4"/>
        <v>408.31560666381512</v>
      </c>
      <c r="C46" s="27">
        <f t="shared" si="5"/>
        <v>1109.11619961668</v>
      </c>
      <c r="D46" s="27">
        <f t="shared" si="6"/>
        <v>176.98104843828844</v>
      </c>
      <c r="E46" s="27">
        <f t="shared" si="7"/>
        <v>12.468279440379886</v>
      </c>
      <c r="F46" s="27">
        <f t="shared" si="8"/>
        <v>5.3377267811587448</v>
      </c>
      <c r="G46" s="21">
        <f t="shared" si="1"/>
        <v>1712.218860940322</v>
      </c>
      <c r="H46" s="21">
        <f t="shared" si="2"/>
        <v>0.95150821254077522</v>
      </c>
      <c r="I46" s="25">
        <f t="shared" si="3"/>
        <v>35</v>
      </c>
      <c r="J46" s="28"/>
      <c r="K46" s="28"/>
      <c r="L46" s="28"/>
      <c r="M46" s="28"/>
      <c r="N46" s="28"/>
      <c r="O46" s="28"/>
      <c r="P46" s="25"/>
    </row>
    <row r="47" spans="1:16" ht="15" customHeight="1" x14ac:dyDescent="0.2">
      <c r="A47" s="21">
        <f t="shared" si="0"/>
        <v>36</v>
      </c>
      <c r="B47" s="27">
        <f t="shared" si="4"/>
        <v>388.54846043597382</v>
      </c>
      <c r="C47" s="27">
        <f t="shared" si="5"/>
        <v>1055.3217228286012</v>
      </c>
      <c r="D47" s="27">
        <f t="shared" si="6"/>
        <v>168.40501020593948</v>
      </c>
      <c r="E47" s="27">
        <f t="shared" si="7"/>
        <v>11.866006498666563</v>
      </c>
      <c r="F47" s="27">
        <f t="shared" si="8"/>
        <v>5.0793197844987139</v>
      </c>
      <c r="G47" s="21">
        <f t="shared" si="1"/>
        <v>1629.2205197536798</v>
      </c>
      <c r="H47" s="21">
        <f t="shared" si="2"/>
        <v>0.95152585742393891</v>
      </c>
      <c r="I47" s="25">
        <f t="shared" si="3"/>
        <v>36</v>
      </c>
      <c r="J47" s="28"/>
      <c r="K47" s="28"/>
      <c r="L47" s="28"/>
      <c r="M47" s="28"/>
      <c r="N47" s="28"/>
      <c r="O47" s="28"/>
      <c r="P47" s="25"/>
    </row>
    <row r="48" spans="1:16" ht="15" customHeight="1" x14ac:dyDescent="0.2">
      <c r="A48" s="21">
        <f t="shared" si="0"/>
        <v>37</v>
      </c>
      <c r="B48" s="27">
        <f t="shared" si="4"/>
        <v>369.74449769761191</v>
      </c>
      <c r="C48" s="27">
        <f t="shared" si="5"/>
        <v>1004.1613819427889</v>
      </c>
      <c r="D48" s="27">
        <f t="shared" si="6"/>
        <v>160.24221267824649</v>
      </c>
      <c r="E48" s="27">
        <f t="shared" si="7"/>
        <v>11.292311626003446</v>
      </c>
      <c r="F48" s="27">
        <f t="shared" si="8"/>
        <v>4.8335040340565705</v>
      </c>
      <c r="G48" s="21">
        <f t="shared" si="1"/>
        <v>1550.2739079787075</v>
      </c>
      <c r="H48" s="21">
        <f t="shared" si="2"/>
        <v>0.95154332343732806</v>
      </c>
      <c r="I48" s="25">
        <f t="shared" si="3"/>
        <v>37</v>
      </c>
      <c r="J48" s="28"/>
      <c r="K48" s="28"/>
      <c r="L48" s="28"/>
      <c r="M48" s="28"/>
      <c r="N48" s="28"/>
      <c r="O48" s="28"/>
      <c r="P48" s="25"/>
    </row>
    <row r="49" spans="1:16" ht="15" customHeight="1" x14ac:dyDescent="0.2">
      <c r="A49" s="21">
        <f t="shared" si="0"/>
        <v>38</v>
      </c>
      <c r="B49" s="27">
        <f t="shared" si="4"/>
        <v>351.85319942727153</v>
      </c>
      <c r="C49" s="27">
        <f t="shared" si="5"/>
        <v>955.50298745166856</v>
      </c>
      <c r="D49" s="27">
        <f t="shared" si="6"/>
        <v>152.47471868091901</v>
      </c>
      <c r="E49" s="27">
        <f t="shared" si="7"/>
        <v>10.745958569821035</v>
      </c>
      <c r="F49" s="27">
        <f t="shared" si="8"/>
        <v>4.5996191231413812</v>
      </c>
      <c r="G49" s="21">
        <f t="shared" si="1"/>
        <v>1475.1764832528218</v>
      </c>
      <c r="H49" s="21">
        <f t="shared" si="2"/>
        <v>0.9515586088758986</v>
      </c>
      <c r="I49" s="25">
        <f t="shared" si="3"/>
        <v>38</v>
      </c>
      <c r="J49" s="28"/>
      <c r="K49" s="28"/>
      <c r="L49" s="28"/>
      <c r="M49" s="28"/>
      <c r="N49" s="28"/>
      <c r="O49" s="28"/>
      <c r="P49" s="25"/>
    </row>
    <row r="50" spans="1:16" ht="15" customHeight="1" x14ac:dyDescent="0.2">
      <c r="A50" s="21">
        <f t="shared" si="0"/>
        <v>39</v>
      </c>
      <c r="B50" s="27">
        <f t="shared" si="4"/>
        <v>334.82792197417405</v>
      </c>
      <c r="C50" s="27">
        <f t="shared" si="5"/>
        <v>909.21950979193127</v>
      </c>
      <c r="D50" s="27">
        <f t="shared" si="6"/>
        <v>145.08453058359223</v>
      </c>
      <c r="E50" s="27">
        <f t="shared" si="7"/>
        <v>10.225763399555408</v>
      </c>
      <c r="F50" s="27">
        <f t="shared" si="8"/>
        <v>4.3770553052927745</v>
      </c>
      <c r="G50" s="21">
        <f t="shared" si="1"/>
        <v>1403.7347810545457</v>
      </c>
      <c r="H50" s="21">
        <f t="shared" si="2"/>
        <v>0.95157074220655669</v>
      </c>
      <c r="I50" s="25">
        <f t="shared" si="3"/>
        <v>39</v>
      </c>
      <c r="J50" s="28"/>
      <c r="K50" s="28"/>
      <c r="L50" s="28"/>
      <c r="M50" s="28"/>
      <c r="N50" s="28"/>
      <c r="O50" s="28"/>
      <c r="P50" s="25"/>
    </row>
    <row r="51" spans="1:16" ht="15" customHeight="1" x14ac:dyDescent="0.2">
      <c r="A51" s="21">
        <f t="shared" si="0"/>
        <v>40</v>
      </c>
      <c r="B51" s="27">
        <f t="shared" si="4"/>
        <v>318.62540143532755</v>
      </c>
      <c r="C51" s="27">
        <f t="shared" si="5"/>
        <v>865.19016271629516</v>
      </c>
      <c r="D51" s="27">
        <f t="shared" si="6"/>
        <v>138.05385355364086</v>
      </c>
      <c r="E51" s="27">
        <f t="shared" si="7"/>
        <v>9.7305767195850414</v>
      </c>
      <c r="F51" s="27">
        <f t="shared" si="8"/>
        <v>4.1652470148852636</v>
      </c>
      <c r="G51" s="21">
        <f t="shared" si="1"/>
        <v>1335.7652414397339</v>
      </c>
      <c r="H51" s="21">
        <f t="shared" si="2"/>
        <v>0.95157950025021809</v>
      </c>
      <c r="I51" s="25">
        <f t="shared" si="3"/>
        <v>40</v>
      </c>
      <c r="J51" s="28"/>
      <c r="K51" s="28"/>
      <c r="L51" s="28"/>
      <c r="M51" s="28"/>
      <c r="N51" s="28"/>
      <c r="O51" s="28"/>
      <c r="P51" s="25"/>
    </row>
    <row r="52" spans="1:16" ht="15" customHeight="1" x14ac:dyDescent="0.2">
      <c r="A52" s="21">
        <f t="shared" si="0"/>
        <v>41</v>
      </c>
      <c r="B52" s="27">
        <f t="shared" si="4"/>
        <v>303.20526963020251</v>
      </c>
      <c r="C52" s="27">
        <f t="shared" si="5"/>
        <v>823.30083035840164</v>
      </c>
      <c r="D52" s="27">
        <f t="shared" si="6"/>
        <v>131.36531943240794</v>
      </c>
      <c r="E52" s="27">
        <f t="shared" si="7"/>
        <v>9.2592765402761756</v>
      </c>
      <c r="F52" s="27">
        <f t="shared" si="8"/>
        <v>3.9636665396383544</v>
      </c>
      <c r="G52" s="21">
        <f t="shared" si="1"/>
        <v>1271.0943625009265</v>
      </c>
      <c r="H52" s="21">
        <f t="shared" si="2"/>
        <v>0.95158514615255085</v>
      </c>
      <c r="I52" s="25">
        <f t="shared" si="3"/>
        <v>41</v>
      </c>
      <c r="J52" s="28"/>
      <c r="K52" s="28"/>
      <c r="L52" s="28"/>
      <c r="M52" s="28"/>
      <c r="N52" s="28"/>
      <c r="O52" s="28"/>
      <c r="P52" s="25"/>
    </row>
    <row r="53" spans="1:16" ht="15" customHeight="1" x14ac:dyDescent="0.2">
      <c r="A53" s="21">
        <f t="shared" si="0"/>
        <v>42</v>
      </c>
      <c r="B53" s="27">
        <f t="shared" si="4"/>
        <v>288.52962919784392</v>
      </c>
      <c r="C53" s="27">
        <f t="shared" si="5"/>
        <v>783.44404074234308</v>
      </c>
      <c r="D53" s="27">
        <f t="shared" si="6"/>
        <v>125.00215389393691</v>
      </c>
      <c r="E53" s="27">
        <f t="shared" si="7"/>
        <v>8.810767669684104</v>
      </c>
      <c r="F53" s="27">
        <f t="shared" si="8"/>
        <v>3.7718184661782392</v>
      </c>
      <c r="G53" s="21">
        <f t="shared" si="1"/>
        <v>1209.5584099699861</v>
      </c>
      <c r="H53" s="21">
        <f t="shared" si="2"/>
        <v>0.95158821064246868</v>
      </c>
      <c r="I53" s="25">
        <f t="shared" si="3"/>
        <v>42</v>
      </c>
      <c r="J53" s="28"/>
      <c r="K53" s="28"/>
      <c r="L53" s="28"/>
      <c r="M53" s="28"/>
      <c r="N53" s="28"/>
      <c r="O53" s="28"/>
      <c r="P53" s="25"/>
    </row>
    <row r="54" spans="1:16" ht="15" customHeight="1" x14ac:dyDescent="0.2">
      <c r="A54" s="21">
        <f t="shared" si="0"/>
        <v>43</v>
      </c>
      <c r="B54" s="27">
        <f t="shared" si="4"/>
        <v>274.56270696164466</v>
      </c>
      <c r="C54" s="27">
        <f t="shared" si="5"/>
        <v>745.51866035041178</v>
      </c>
      <c r="D54" s="27">
        <f t="shared" si="6"/>
        <v>118.94828502320667</v>
      </c>
      <c r="E54" s="27">
        <f t="shared" si="7"/>
        <v>8.3839844747093615</v>
      </c>
      <c r="F54" s="27">
        <f t="shared" si="8"/>
        <v>3.5892351488355438</v>
      </c>
      <c r="G54" s="21">
        <f t="shared" si="1"/>
        <v>1151.0028719588081</v>
      </c>
      <c r="H54" s="21">
        <f t="shared" si="2"/>
        <v>0.95158932588246736</v>
      </c>
      <c r="I54" s="25">
        <f t="shared" si="3"/>
        <v>43</v>
      </c>
      <c r="J54" s="28"/>
      <c r="K54" s="28"/>
      <c r="L54" s="28"/>
      <c r="M54" s="28"/>
      <c r="N54" s="28"/>
      <c r="O54" s="28"/>
      <c r="P54" s="25"/>
    </row>
    <row r="55" spans="1:16" ht="15" customHeight="1" x14ac:dyDescent="0.2">
      <c r="A55" s="21">
        <f t="shared" si="0"/>
        <v>44</v>
      </c>
      <c r="B55" s="27">
        <f t="shared" si="4"/>
        <v>261.27058634684403</v>
      </c>
      <c r="C55" s="27">
        <f t="shared" si="5"/>
        <v>709.42944542544956</v>
      </c>
      <c r="D55" s="27">
        <f t="shared" si="6"/>
        <v>113.18840029671614</v>
      </c>
      <c r="E55" s="27">
        <f t="shared" si="7"/>
        <v>7.9778948271927117</v>
      </c>
      <c r="F55" s="27">
        <f t="shared" si="8"/>
        <v>3.4154732118801099</v>
      </c>
      <c r="G55" s="21">
        <f t="shared" si="1"/>
        <v>1095.2818001080825</v>
      </c>
      <c r="H55" s="21">
        <f t="shared" si="2"/>
        <v>0.95158911136694391</v>
      </c>
      <c r="I55" s="25">
        <f t="shared" si="3"/>
        <v>44</v>
      </c>
      <c r="J55" s="28"/>
      <c r="K55" s="28"/>
      <c r="L55" s="28"/>
      <c r="M55" s="28"/>
      <c r="N55" s="28"/>
      <c r="O55" s="28"/>
      <c r="P55" s="25"/>
    </row>
    <row r="56" spans="1:16" ht="15" customHeight="1" x14ac:dyDescent="0.2">
      <c r="A56" s="21">
        <f t="shared" si="0"/>
        <v>45</v>
      </c>
      <c r="B56" s="27">
        <f t="shared" si="4"/>
        <v>248.62100929138529</v>
      </c>
      <c r="C56" s="27">
        <f t="shared" si="5"/>
        <v>675.08654591821073</v>
      </c>
      <c r="D56" s="27">
        <f t="shared" si="6"/>
        <v>107.70796292993865</v>
      </c>
      <c r="E56" s="27">
        <f t="shared" si="7"/>
        <v>7.5915038777830368</v>
      </c>
      <c r="F56" s="27">
        <f t="shared" si="8"/>
        <v>3.2501109601909524</v>
      </c>
      <c r="G56" s="21">
        <f t="shared" si="1"/>
        <v>1042.2571329775087</v>
      </c>
      <c r="H56" s="21">
        <f t="shared" si="2"/>
        <v>0.95158810533933702</v>
      </c>
      <c r="I56" s="25">
        <f t="shared" si="3"/>
        <v>45</v>
      </c>
      <c r="J56" s="28"/>
      <c r="K56" s="28"/>
      <c r="L56" s="28"/>
      <c r="M56" s="28"/>
      <c r="N56" s="28"/>
      <c r="O56" s="28"/>
      <c r="P56" s="25"/>
    </row>
    <row r="57" spans="1:16" ht="15" customHeight="1" x14ac:dyDescent="0.2">
      <c r="A57" s="21">
        <f t="shared" si="0"/>
        <v>46</v>
      </c>
      <c r="B57" s="27">
        <f t="shared" si="4"/>
        <v>236.58323358183708</v>
      </c>
      <c r="C57" s="27">
        <f t="shared" si="5"/>
        <v>642.40502305218718</v>
      </c>
      <c r="D57" s="27">
        <f t="shared" si="6"/>
        <v>102.49319930312561</v>
      </c>
      <c r="E57" s="27">
        <f t="shared" si="7"/>
        <v>7.2238569403168658</v>
      </c>
      <c r="F57" s="27">
        <f t="shared" si="8"/>
        <v>3.092746514435265</v>
      </c>
      <c r="G57" s="21">
        <f t="shared" si="1"/>
        <v>991.79805939190203</v>
      </c>
      <c r="H57" s="21">
        <f t="shared" si="2"/>
        <v>0.95158673230524626</v>
      </c>
      <c r="I57" s="25">
        <f t="shared" si="3"/>
        <v>46</v>
      </c>
      <c r="J57" s="28"/>
      <c r="K57" s="28"/>
      <c r="L57" s="28"/>
      <c r="M57" s="28"/>
      <c r="N57" s="28"/>
      <c r="O57" s="28"/>
      <c r="P57" s="25"/>
    </row>
    <row r="58" spans="1:16" ht="15" customHeight="1" x14ac:dyDescent="0.2">
      <c r="A58" s="21">
        <f t="shared" si="0"/>
        <v>47</v>
      </c>
      <c r="B58" s="27">
        <f t="shared" si="4"/>
        <v>225.12793088406335</v>
      </c>
      <c r="C58" s="27">
        <f t="shared" si="5"/>
        <v>611.30441387342762</v>
      </c>
      <c r="D58" s="27">
        <f t="shared" si="6"/>
        <v>97.531068025606316</v>
      </c>
      <c r="E58" s="27">
        <f t="shared" si="7"/>
        <v>6.8740412200554895</v>
      </c>
      <c r="F58" s="27">
        <f t="shared" si="8"/>
        <v>2.9429964781889022</v>
      </c>
      <c r="G58" s="21">
        <f t="shared" si="1"/>
        <v>943.78045048134163</v>
      </c>
      <c r="H58" s="21">
        <f t="shared" si="2"/>
        <v>0.95158529656732616</v>
      </c>
      <c r="I58" s="25">
        <f t="shared" si="3"/>
        <v>47</v>
      </c>
      <c r="J58" s="28"/>
      <c r="K58" s="28"/>
      <c r="L58" s="28"/>
      <c r="M58" s="28"/>
      <c r="N58" s="28"/>
      <c r="O58" s="28"/>
      <c r="P58" s="25"/>
    </row>
    <row r="59" spans="1:16" ht="15" customHeight="1" x14ac:dyDescent="0.2">
      <c r="A59" s="21">
        <f t="shared" si="0"/>
        <v>48</v>
      </c>
      <c r="B59" s="27">
        <f t="shared" si="4"/>
        <v>214.22711230553915</v>
      </c>
      <c r="C59" s="27">
        <f t="shared" si="5"/>
        <v>581.70835629976239</v>
      </c>
      <c r="D59" s="27">
        <f t="shared" si="6"/>
        <v>92.809219144874447</v>
      </c>
      <c r="E59" s="27">
        <f t="shared" si="7"/>
        <v>6.541186404564364</v>
      </c>
      <c r="F59" s="27">
        <f t="shared" si="8"/>
        <v>2.8004949649260258</v>
      </c>
      <c r="G59" s="21">
        <f t="shared" si="1"/>
        <v>898.0863691196663</v>
      </c>
      <c r="H59" s="21">
        <f t="shared" si="2"/>
        <v>0.9515839925076105</v>
      </c>
      <c r="I59" s="25">
        <f t="shared" si="3"/>
        <v>48</v>
      </c>
      <c r="J59" s="28"/>
      <c r="K59" s="28"/>
      <c r="L59" s="28"/>
      <c r="M59" s="28"/>
      <c r="N59" s="28"/>
      <c r="O59" s="28"/>
      <c r="P59" s="25"/>
    </row>
    <row r="60" spans="1:16" ht="15" customHeight="1" x14ac:dyDescent="0.2">
      <c r="A60" s="21">
        <f t="shared" si="0"/>
        <v>49</v>
      </c>
      <c r="B60" s="27">
        <f t="shared" si="4"/>
        <v>203.85407092635404</v>
      </c>
      <c r="C60" s="27">
        <f t="shared" si="5"/>
        <v>553.54427528497183</v>
      </c>
      <c r="D60" s="27">
        <f t="shared" si="6"/>
        <v>88.315949724271348</v>
      </c>
      <c r="E60" s="27">
        <f t="shared" si="7"/>
        <v>6.2244642916655106</v>
      </c>
      <c r="F60" s="27">
        <f t="shared" si="8"/>
        <v>2.6648928468000737</v>
      </c>
      <c r="G60" s="21">
        <f t="shared" si="1"/>
        <v>854.60365307406278</v>
      </c>
      <c r="H60" s="21">
        <f t="shared" si="2"/>
        <v>0.95158292393611688</v>
      </c>
      <c r="I60" s="25">
        <f t="shared" si="3"/>
        <v>49</v>
      </c>
      <c r="J60" s="28"/>
      <c r="K60" s="28"/>
      <c r="L60" s="28"/>
      <c r="M60" s="28"/>
      <c r="N60" s="28"/>
      <c r="O60" s="28"/>
      <c r="P60" s="25"/>
    </row>
    <row r="61" spans="1:16" ht="15" customHeight="1" x14ac:dyDescent="0.2">
      <c r="A61" s="21">
        <f t="shared" si="0"/>
        <v>50</v>
      </c>
      <c r="B61" s="27">
        <f t="shared" si="4"/>
        <v>193.98333356615697</v>
      </c>
      <c r="C61" s="27">
        <f t="shared" si="5"/>
        <v>526.7431234006242</v>
      </c>
      <c r="D61" s="27">
        <f t="shared" si="6"/>
        <v>84.040159907239953</v>
      </c>
      <c r="E61" s="27">
        <f t="shared" si="7"/>
        <v>5.9230876916770345</v>
      </c>
      <c r="F61" s="27">
        <f t="shared" si="8"/>
        <v>2.5358571241375358</v>
      </c>
      <c r="G61" s="21">
        <f t="shared" si="1"/>
        <v>813.22556168983567</v>
      </c>
      <c r="H61" s="21">
        <f t="shared" si="2"/>
        <v>0.95158212671407671</v>
      </c>
      <c r="I61" s="25">
        <f t="shared" si="3"/>
        <v>50</v>
      </c>
      <c r="J61" s="28"/>
      <c r="K61" s="28"/>
      <c r="L61" s="28"/>
      <c r="M61" s="28"/>
      <c r="N61" s="28"/>
      <c r="O61" s="28"/>
      <c r="P61" s="25"/>
    </row>
    <row r="62" spans="1:16" ht="15" customHeight="1" x14ac:dyDescent="0.2">
      <c r="A62" s="21">
        <f t="shared" si="0"/>
        <v>51</v>
      </c>
      <c r="B62" s="27">
        <f t="shared" si="4"/>
        <v>184.59061663729028</v>
      </c>
      <c r="C62" s="27">
        <f t="shared" si="5"/>
        <v>501.2391659077947</v>
      </c>
      <c r="D62" s="27">
        <f t="shared" si="6"/>
        <v>79.971311858885997</v>
      </c>
      <c r="E62" s="27">
        <f t="shared" si="7"/>
        <v>5.6363088439612969</v>
      </c>
      <c r="F62" s="27">
        <f t="shared" si="8"/>
        <v>2.4130703483319795</v>
      </c>
      <c r="G62" s="21">
        <f t="shared" si="1"/>
        <v>773.85047359626424</v>
      </c>
      <c r="H62" s="21">
        <f t="shared" si="2"/>
        <v>0.95158159070682402</v>
      </c>
      <c r="I62" s="25">
        <f t="shared" si="3"/>
        <v>51</v>
      </c>
      <c r="J62" s="28"/>
      <c r="K62" s="28"/>
      <c r="L62" s="28"/>
      <c r="M62" s="28"/>
      <c r="N62" s="28"/>
      <c r="O62" s="28"/>
      <c r="P62" s="25"/>
    </row>
    <row r="63" spans="1:16" ht="15" customHeight="1" x14ac:dyDescent="0.2">
      <c r="A63" s="21">
        <f t="shared" si="0"/>
        <v>52</v>
      </c>
      <c r="B63" s="27">
        <f t="shared" si="4"/>
        <v>175.65278303743568</v>
      </c>
      <c r="C63" s="27">
        <f t="shared" si="5"/>
        <v>476.96979986335054</v>
      </c>
      <c r="D63" s="27">
        <f t="shared" si="6"/>
        <v>76.099392688954453</v>
      </c>
      <c r="E63" s="27">
        <f t="shared" si="7"/>
        <v>5.3634175569004388</v>
      </c>
      <c r="F63" s="27">
        <f t="shared" si="8"/>
        <v>2.2962300583170436</v>
      </c>
      <c r="G63" s="21">
        <f t="shared" si="1"/>
        <v>736.38162320495826</v>
      </c>
      <c r="H63" s="21">
        <f t="shared" si="2"/>
        <v>0.95158127872277509</v>
      </c>
      <c r="I63" s="25">
        <f t="shared" si="3"/>
        <v>52</v>
      </c>
      <c r="J63" s="28"/>
      <c r="K63" s="28"/>
      <c r="L63" s="28"/>
      <c r="M63" s="28"/>
      <c r="N63" s="28"/>
      <c r="O63" s="28"/>
      <c r="P63" s="25"/>
    </row>
    <row r="64" spans="1:16" ht="15" customHeight="1" x14ac:dyDescent="0.2">
      <c r="A64" s="21">
        <f t="shared" si="0"/>
        <v>53</v>
      </c>
      <c r="B64" s="27">
        <f t="shared" si="4"/>
        <v>167.14779859253227</v>
      </c>
      <c r="C64" s="27">
        <f t="shared" si="5"/>
        <v>453.87539785420449</v>
      </c>
      <c r="D64" s="27">
        <f t="shared" si="6"/>
        <v>72.414881590220546</v>
      </c>
      <c r="E64" s="27">
        <f t="shared" si="7"/>
        <v>5.103739234896234</v>
      </c>
      <c r="F64" s="27">
        <f t="shared" si="8"/>
        <v>2.1850482111552467</v>
      </c>
      <c r="G64" s="21">
        <f t="shared" si="1"/>
        <v>700.72686548300874</v>
      </c>
      <c r="H64" s="21">
        <f t="shared" si="2"/>
        <v>0.95158114135606875</v>
      </c>
      <c r="I64" s="25">
        <f t="shared" si="3"/>
        <v>53</v>
      </c>
      <c r="J64" s="28"/>
      <c r="K64" s="28"/>
      <c r="L64" s="28"/>
      <c r="M64" s="28"/>
      <c r="N64" s="28"/>
      <c r="O64" s="28"/>
      <c r="P64" s="25"/>
    </row>
    <row r="65" spans="1:16" ht="15" customHeight="1" x14ac:dyDescent="0.2">
      <c r="A65" s="21">
        <f t="shared" si="0"/>
        <v>54</v>
      </c>
      <c r="B65" s="27">
        <f t="shared" si="4"/>
        <v>159.05468760845611</v>
      </c>
      <c r="C65" s="27">
        <f t="shared" si="5"/>
        <v>431.89916874146502</v>
      </c>
      <c r="D65" s="27">
        <f t="shared" si="6"/>
        <v>68.908720903922514</v>
      </c>
      <c r="E65" s="27">
        <f t="shared" si="7"/>
        <v>4.8566329084134221</v>
      </c>
      <c r="F65" s="27">
        <f t="shared" si="8"/>
        <v>2.0792506009743805</v>
      </c>
      <c r="G65" s="21">
        <f t="shared" si="1"/>
        <v>666.79846076323145</v>
      </c>
      <c r="H65" s="21">
        <f t="shared" si="2"/>
        <v>0.95158112755332913</v>
      </c>
      <c r="I65" s="25">
        <f t="shared" si="3"/>
        <v>54</v>
      </c>
      <c r="J65" s="28"/>
      <c r="K65" s="28"/>
      <c r="L65" s="28"/>
      <c r="M65" s="28"/>
      <c r="N65" s="28"/>
      <c r="O65" s="28"/>
      <c r="P65" s="25"/>
    </row>
    <row r="66" spans="1:16" ht="15" customHeight="1" x14ac:dyDescent="0.2">
      <c r="A66" s="21">
        <f t="shared" si="0"/>
        <v>55</v>
      </c>
      <c r="B66" s="27">
        <f t="shared" si="4"/>
        <v>151.35348771565887</v>
      </c>
      <c r="C66" s="27">
        <f t="shared" si="5"/>
        <v>410.98702976095774</v>
      </c>
      <c r="D66" s="27">
        <f t="shared" si="6"/>
        <v>65.572290564725947</v>
      </c>
      <c r="E66" s="27">
        <f t="shared" si="7"/>
        <v>4.6214893407124817</v>
      </c>
      <c r="F66" s="27">
        <f t="shared" si="8"/>
        <v>1.9785762686615902</v>
      </c>
      <c r="G66" s="21">
        <f t="shared" si="1"/>
        <v>634.51287365071664</v>
      </c>
      <c r="H66" s="21">
        <f t="shared" si="2"/>
        <v>0.95158119130095165</v>
      </c>
      <c r="I66" s="25">
        <f t="shared" si="3"/>
        <v>55</v>
      </c>
      <c r="J66" s="28"/>
      <c r="K66" s="28"/>
      <c r="L66" s="28"/>
      <c r="M66" s="28"/>
      <c r="N66" s="28"/>
      <c r="O66" s="28"/>
      <c r="P66" s="25"/>
    </row>
    <row r="67" spans="1:16" ht="15" customHeight="1" x14ac:dyDescent="0.2">
      <c r="A67" s="21">
        <f t="shared" si="0"/>
        <v>56</v>
      </c>
      <c r="B67" s="27">
        <f t="shared" si="4"/>
        <v>144.02520449950151</v>
      </c>
      <c r="C67" s="27">
        <f t="shared" si="5"/>
        <v>391.08748613002302</v>
      </c>
      <c r="D67" s="27">
        <f t="shared" si="6"/>
        <v>62.39738529978996</v>
      </c>
      <c r="E67" s="27">
        <f t="shared" si="7"/>
        <v>4.397729251095706</v>
      </c>
      <c r="F67" s="27">
        <f t="shared" si="8"/>
        <v>1.8827769087575539</v>
      </c>
      <c r="G67" s="21">
        <f t="shared" si="1"/>
        <v>603.79058208916786</v>
      </c>
      <c r="H67" s="21">
        <f t="shared" si="2"/>
        <v>0.95158129513624234</v>
      </c>
      <c r="I67" s="25">
        <f t="shared" si="3"/>
        <v>56</v>
      </c>
      <c r="J67" s="28"/>
      <c r="K67" s="28"/>
      <c r="L67" s="28"/>
      <c r="M67" s="28"/>
      <c r="N67" s="28"/>
      <c r="O67" s="28"/>
      <c r="P67" s="25"/>
    </row>
    <row r="68" spans="1:16" ht="15" customHeight="1" x14ac:dyDescent="0.2">
      <c r="A68" s="21">
        <f t="shared" si="0"/>
        <v>57</v>
      </c>
      <c r="B68" s="27">
        <f t="shared" si="4"/>
        <v>137.05176650081901</v>
      </c>
      <c r="C68" s="27">
        <f t="shared" si="5"/>
        <v>372.15151578656969</v>
      </c>
      <c r="D68" s="27">
        <f t="shared" si="6"/>
        <v>59.376193990073091</v>
      </c>
      <c r="E68" s="27">
        <f t="shared" si="7"/>
        <v>4.1848016699432806</v>
      </c>
      <c r="F68" s="27">
        <f t="shared" si="8"/>
        <v>1.7916162811925749</v>
      </c>
      <c r="G68" s="21">
        <f t="shared" si="1"/>
        <v>574.55589422859748</v>
      </c>
      <c r="H68" s="21">
        <f t="shared" si="2"/>
        <v>0.95158141129095486</v>
      </c>
      <c r="I68" s="25">
        <f t="shared" si="3"/>
        <v>57</v>
      </c>
      <c r="J68" s="28"/>
      <c r="K68" s="28"/>
      <c r="L68" s="28"/>
      <c r="M68" s="28"/>
      <c r="N68" s="28"/>
      <c r="O68" s="28"/>
      <c r="P68" s="25"/>
    </row>
    <row r="69" spans="1:16" ht="15" customHeight="1" x14ac:dyDescent="0.2">
      <c r="A69" s="21">
        <f t="shared" si="0"/>
        <v>58</v>
      </c>
      <c r="B69" s="27">
        <f t="shared" si="4"/>
        <v>130.41598113098101</v>
      </c>
      <c r="C69" s="27">
        <f t="shared" si="5"/>
        <v>354.13245798601127</v>
      </c>
      <c r="D69" s="27">
        <f t="shared" si="6"/>
        <v>56.501280693446802</v>
      </c>
      <c r="E69" s="27">
        <f t="shared" si="7"/>
        <v>3.9821824247127062</v>
      </c>
      <c r="F69" s="27">
        <f t="shared" si="8"/>
        <v>1.7048696349794525</v>
      </c>
      <c r="G69" s="21">
        <f t="shared" si="1"/>
        <v>546.73677187013129</v>
      </c>
      <c r="H69" s="21">
        <f t="shared" si="2"/>
        <v>0.95158152124465401</v>
      </c>
      <c r="I69" s="25">
        <f t="shared" si="3"/>
        <v>58</v>
      </c>
      <c r="J69" s="28"/>
      <c r="K69" s="28"/>
      <c r="L69" s="28"/>
      <c r="M69" s="28"/>
      <c r="N69" s="28"/>
      <c r="O69" s="28"/>
      <c r="P69" s="25"/>
    </row>
    <row r="70" spans="1:16" ht="15" customHeight="1" x14ac:dyDescent="0.2">
      <c r="A70" s="21">
        <f t="shared" si="0"/>
        <v>59</v>
      </c>
      <c r="B70" s="27">
        <f t="shared" si="4"/>
        <v>124.10149193797298</v>
      </c>
      <c r="C70" s="27">
        <f t="shared" si="5"/>
        <v>336.98590522757809</v>
      </c>
      <c r="D70" s="27">
        <f t="shared" si="6"/>
        <v>53.765566940937077</v>
      </c>
      <c r="E70" s="27">
        <f t="shared" si="7"/>
        <v>3.7893727468295548</v>
      </c>
      <c r="F70" s="27">
        <f t="shared" si="8"/>
        <v>1.6223231495693502</v>
      </c>
      <c r="G70" s="21">
        <f t="shared" si="1"/>
        <v>520.26466000288701</v>
      </c>
      <c r="H70" s="21">
        <f t="shared" si="2"/>
        <v>0.95158161435402355</v>
      </c>
      <c r="I70" s="25">
        <f t="shared" si="3"/>
        <v>59</v>
      </c>
      <c r="J70" s="28"/>
      <c r="K70" s="28"/>
      <c r="L70" s="28"/>
      <c r="M70" s="28"/>
      <c r="N70" s="28"/>
      <c r="O70" s="28"/>
      <c r="P70" s="25"/>
    </row>
    <row r="71" spans="1:16" ht="15" customHeight="1" x14ac:dyDescent="0.2">
      <c r="A71" s="21">
        <f t="shared" si="0"/>
        <v>60</v>
      </c>
      <c r="B71" s="27">
        <f t="shared" si="4"/>
        <v>118.09273752970438</v>
      </c>
      <c r="C71" s="27">
        <f t="shared" si="5"/>
        <v>320.66959843311912</v>
      </c>
      <c r="D71" s="27">
        <f t="shared" si="6"/>
        <v>51.162315025891829</v>
      </c>
      <c r="E71" s="27">
        <f t="shared" si="7"/>
        <v>3.6058979852155613</v>
      </c>
      <c r="F71" s="27">
        <f t="shared" si="8"/>
        <v>1.543773397873164</v>
      </c>
      <c r="G71" s="21">
        <f t="shared" si="1"/>
        <v>495.07432237180404</v>
      </c>
      <c r="H71" s="21">
        <f t="shared" si="2"/>
        <v>0.95158168607696092</v>
      </c>
      <c r="I71" s="25">
        <f t="shared" si="3"/>
        <v>60</v>
      </c>
      <c r="J71" s="28"/>
      <c r="K71" s="28"/>
      <c r="L71" s="28"/>
      <c r="M71" s="28"/>
      <c r="N71" s="28"/>
      <c r="O71" s="28"/>
      <c r="P71" s="25"/>
    </row>
    <row r="72" spans="1:16" ht="15" customHeight="1" x14ac:dyDescent="0.2">
      <c r="A72" s="21">
        <f t="shared" si="0"/>
        <v>61</v>
      </c>
      <c r="B72" s="27">
        <f t="shared" si="4"/>
        <v>112.37491233578797</v>
      </c>
      <c r="C72" s="27">
        <f t="shared" si="5"/>
        <v>305.14332553103321</v>
      </c>
      <c r="D72" s="27">
        <f t="shared" si="6"/>
        <v>48.685112098367533</v>
      </c>
      <c r="E72" s="27">
        <f t="shared" si="7"/>
        <v>3.4313064114089578</v>
      </c>
      <c r="F72" s="27">
        <f t="shared" si="8"/>
        <v>1.4690268333173262</v>
      </c>
      <c r="G72" s="21">
        <f t="shared" si="1"/>
        <v>471.10368320991506</v>
      </c>
      <c r="H72" s="21">
        <f t="shared" si="2"/>
        <v>0.95158173615821895</v>
      </c>
      <c r="I72" s="25">
        <f t="shared" si="3"/>
        <v>61</v>
      </c>
      <c r="J72" s="28"/>
      <c r="K72" s="28"/>
      <c r="L72" s="28"/>
      <c r="M72" s="28"/>
      <c r="N72" s="28"/>
      <c r="O72" s="28"/>
      <c r="P72" s="25"/>
    </row>
    <row r="73" spans="1:16" ht="15" customHeight="1" x14ac:dyDescent="0.2">
      <c r="A73" s="21">
        <f t="shared" si="0"/>
        <v>62</v>
      </c>
      <c r="B73" s="27">
        <f t="shared" si="4"/>
        <v>106.93392928423201</v>
      </c>
      <c r="C73" s="27">
        <f t="shared" si="5"/>
        <v>290.36882367497321</v>
      </c>
      <c r="D73" s="27">
        <f t="shared" si="6"/>
        <v>46.32785494858603</v>
      </c>
      <c r="E73" s="27">
        <f t="shared" si="7"/>
        <v>3.2651681024498926</v>
      </c>
      <c r="F73" s="27">
        <f t="shared" si="8"/>
        <v>1.3978993019329951</v>
      </c>
      <c r="G73" s="21">
        <f t="shared" si="1"/>
        <v>448.29367531217417</v>
      </c>
      <c r="H73" s="21">
        <f t="shared" si="2"/>
        <v>0.95158176700652719</v>
      </c>
      <c r="I73" s="25">
        <f t="shared" si="3"/>
        <v>62</v>
      </c>
      <c r="J73" s="28"/>
      <c r="K73" s="28"/>
      <c r="L73" s="28"/>
      <c r="M73" s="28"/>
      <c r="N73" s="28"/>
      <c r="O73" s="28"/>
      <c r="P73" s="25"/>
    </row>
    <row r="74" spans="1:16" ht="15" customHeight="1" x14ac:dyDescent="0.2">
      <c r="A74" s="21">
        <f t="shared" si="0"/>
        <v>63</v>
      </c>
      <c r="B74" s="27">
        <f t="shared" si="4"/>
        <v>101.75638439037341</v>
      </c>
      <c r="C74" s="27">
        <f t="shared" si="5"/>
        <v>276.30968531036274</v>
      </c>
      <c r="D74" s="27">
        <f t="shared" si="6"/>
        <v>44.084735413944763</v>
      </c>
      <c r="E74" s="27">
        <f t="shared" si="7"/>
        <v>3.1070738898939614</v>
      </c>
      <c r="F74" s="27">
        <f t="shared" si="8"/>
        <v>1.3302155794434298</v>
      </c>
      <c r="G74" s="21">
        <f t="shared" si="1"/>
        <v>426.58809458401828</v>
      </c>
      <c r="H74" s="21">
        <f t="shared" si="2"/>
        <v>0.95158178238173674</v>
      </c>
      <c r="I74" s="25">
        <f t="shared" si="3"/>
        <v>63</v>
      </c>
      <c r="J74" s="28"/>
      <c r="K74" s="28"/>
      <c r="L74" s="28"/>
      <c r="M74" s="28"/>
      <c r="N74" s="28"/>
      <c r="O74" s="28"/>
      <c r="P74" s="25"/>
    </row>
    <row r="75" spans="1:16" ht="15" customHeight="1" x14ac:dyDescent="0.2">
      <c r="A75" s="21">
        <f t="shared" si="0"/>
        <v>64</v>
      </c>
      <c r="B75" s="27">
        <f t="shared" si="4"/>
        <v>96.829523201585872</v>
      </c>
      <c r="C75" s="27">
        <f t="shared" si="5"/>
        <v>262.93126823668706</v>
      </c>
      <c r="D75" s="27">
        <f t="shared" si="6"/>
        <v>41.950226376548756</v>
      </c>
      <c r="E75" s="27">
        <f t="shared" si="7"/>
        <v>2.9566343657726324</v>
      </c>
      <c r="F75" s="27">
        <f t="shared" si="8"/>
        <v>1.2658089326112107</v>
      </c>
      <c r="G75" s="21">
        <f t="shared" si="1"/>
        <v>405.93346111320551</v>
      </c>
      <c r="H75" s="21">
        <f t="shared" si="2"/>
        <v>0.95158178642806746</v>
      </c>
      <c r="I75" s="25">
        <f t="shared" si="3"/>
        <v>64</v>
      </c>
      <c r="J75" s="28"/>
      <c r="K75" s="28"/>
      <c r="L75" s="28"/>
      <c r="M75" s="28"/>
      <c r="N75" s="28"/>
      <c r="O75" s="28"/>
      <c r="P75" s="25"/>
    </row>
    <row r="76" spans="1:16" ht="15" customHeight="1" x14ac:dyDescent="0.2">
      <c r="A76" s="21">
        <f t="shared" ref="A76:A111" si="9">A75+1</f>
        <v>65</v>
      </c>
      <c r="B76" s="27">
        <f t="shared" si="4"/>
        <v>92.141209009232838</v>
      </c>
      <c r="C76" s="27">
        <f t="shared" si="5"/>
        <v>250.20060973146144</v>
      </c>
      <c r="D76" s="27">
        <f t="shared" si="6"/>
        <v>39.919068336516823</v>
      </c>
      <c r="E76" s="27">
        <f t="shared" si="7"/>
        <v>2.8134789386113619</v>
      </c>
      <c r="F76" s="27">
        <f t="shared" si="8"/>
        <v>1.2045207036878611</v>
      </c>
      <c r="G76" s="21">
        <f t="shared" si="1"/>
        <v>386.27888671951035</v>
      </c>
      <c r="H76" s="21">
        <f t="shared" si="2"/>
        <v>0.9515817830345995</v>
      </c>
      <c r="I76" s="25">
        <f t="shared" si="3"/>
        <v>65</v>
      </c>
      <c r="J76" s="28"/>
      <c r="K76" s="28"/>
      <c r="L76" s="28"/>
      <c r="M76" s="28"/>
      <c r="N76" s="28"/>
      <c r="O76" s="28"/>
      <c r="P76" s="25"/>
    </row>
    <row r="77" spans="1:16" ht="15" customHeight="1" x14ac:dyDescent="0.2">
      <c r="A77" s="21">
        <f t="shared" si="9"/>
        <v>66</v>
      </c>
      <c r="B77" s="27">
        <f t="shared" si="4"/>
        <v>87.67989272408586</v>
      </c>
      <c r="C77" s="27">
        <f t="shared" si="5"/>
        <v>238.08634472244955</v>
      </c>
      <c r="D77" s="27">
        <f t="shared" si="6"/>
        <v>37.986256554470245</v>
      </c>
      <c r="E77" s="27">
        <f t="shared" si="7"/>
        <v>2.6772549345267684</v>
      </c>
      <c r="F77" s="27">
        <f t="shared" si="8"/>
        <v>1.1461999166091414</v>
      </c>
      <c r="G77" s="21">
        <f t="shared" ref="G77:G111" si="10">SUM(B77:F77)</f>
        <v>367.57594885214155</v>
      </c>
      <c r="H77" s="21">
        <f t="shared" ref="H77:H111" si="11">G77/G76</f>
        <v>0.95158177547262734</v>
      </c>
      <c r="I77" s="25">
        <f t="shared" ref="I77:I111" si="12">1+I76</f>
        <v>66</v>
      </c>
      <c r="J77" s="28"/>
      <c r="K77" s="28"/>
      <c r="L77" s="28"/>
      <c r="M77" s="28"/>
      <c r="N77" s="28"/>
      <c r="O77" s="28"/>
      <c r="P77" s="25"/>
    </row>
    <row r="78" spans="1:16" ht="15" customHeight="1" x14ac:dyDescent="0.2">
      <c r="A78" s="21">
        <f t="shared" si="9"/>
        <v>67</v>
      </c>
      <c r="B78" s="27">
        <f t="shared" ref="B78:B111" si="13">$B$4*B77+$C$4*C77+$D$4*D77+$E$4*E77+$F$4*F77</f>
        <v>83.434584308006791</v>
      </c>
      <c r="C78" s="27">
        <f t="shared" ref="C78:C111" si="14">$B$5*B77+$C$5*C77+$D$5*D77+$E$5*E77+$F$5*F77</f>
        <v>226.55862792863999</v>
      </c>
      <c r="D78" s="27">
        <f t="shared" ref="D78:D111" si="15">$B$6*B77+$C$6*C77+$D$6*D77+$E$6*E77+$F$6*F77</f>
        <v>36.14702875824208</v>
      </c>
      <c r="E78" s="27">
        <f t="shared" ref="E78:E111" si="16">$B$7*B77+$C$7*C77+$D$7*D77+$E$7*E77+$F$7*F77</f>
        <v>2.5476267398821908</v>
      </c>
      <c r="F78" s="27">
        <f t="shared" ref="F78:F111" si="17">$B$8*B77+$C$8*C77+$D$8*D77+$E$8*E77+$F$8*F77</f>
        <v>1.0907029035345892</v>
      </c>
      <c r="G78" s="21">
        <f t="shared" si="10"/>
        <v>349.77857063830567</v>
      </c>
      <c r="H78" s="21">
        <f t="shared" si="11"/>
        <v>0.95158176624609647</v>
      </c>
      <c r="I78" s="25">
        <f t="shared" si="12"/>
        <v>67</v>
      </c>
      <c r="J78" s="28"/>
      <c r="K78" s="28"/>
      <c r="L78" s="28"/>
      <c r="M78" s="28"/>
      <c r="N78" s="28"/>
      <c r="O78" s="28"/>
      <c r="P78" s="25"/>
    </row>
    <row r="79" spans="1:16" ht="15" customHeight="1" x14ac:dyDescent="0.2">
      <c r="A79" s="21">
        <f t="shared" si="9"/>
        <v>68</v>
      </c>
      <c r="B79" s="27">
        <f t="shared" si="13"/>
        <v>79.394825658727356</v>
      </c>
      <c r="C79" s="27">
        <f t="shared" si="14"/>
        <v>215.5890598417385</v>
      </c>
      <c r="D79" s="27">
        <f t="shared" si="15"/>
        <v>34.396853406811125</v>
      </c>
      <c r="E79" s="27">
        <f t="shared" si="16"/>
        <v>2.4242749830062538</v>
      </c>
      <c r="F79" s="27">
        <f t="shared" si="17"/>
        <v>1.0378929503826497</v>
      </c>
      <c r="G79" s="21">
        <f t="shared" si="10"/>
        <v>332.84290684066588</v>
      </c>
      <c r="H79" s="21">
        <f t="shared" si="11"/>
        <v>0.95158175709068127</v>
      </c>
      <c r="I79" s="25">
        <f t="shared" si="12"/>
        <v>68</v>
      </c>
      <c r="J79" s="28"/>
      <c r="K79" s="28"/>
      <c r="L79" s="28"/>
      <c r="M79" s="28"/>
      <c r="N79" s="28"/>
      <c r="O79" s="28"/>
      <c r="P79" s="25"/>
    </row>
    <row r="80" spans="1:16" ht="15" customHeight="1" x14ac:dyDescent="0.2">
      <c r="A80" s="21">
        <f t="shared" si="9"/>
        <v>69</v>
      </c>
      <c r="B80" s="27">
        <f t="shared" si="13"/>
        <v>75.550664852608662</v>
      </c>
      <c r="C80" s="27">
        <f t="shared" si="14"/>
        <v>205.15061638838313</v>
      </c>
      <c r="D80" s="27">
        <f t="shared" si="15"/>
        <v>32.731418500836618</v>
      </c>
      <c r="E80" s="27">
        <f t="shared" si="16"/>
        <v>2.3068957531396768</v>
      </c>
      <c r="F80" s="27">
        <f t="shared" si="17"/>
        <v>0.9876399601179835</v>
      </c>
      <c r="G80" s="21">
        <f t="shared" si="10"/>
        <v>316.72723545508603</v>
      </c>
      <c r="H80" s="21">
        <f t="shared" si="11"/>
        <v>0.95158174906429804</v>
      </c>
      <c r="I80" s="25">
        <f t="shared" si="12"/>
        <v>69</v>
      </c>
      <c r="J80" s="28"/>
      <c r="K80" s="28"/>
      <c r="L80" s="28"/>
      <c r="M80" s="28"/>
      <c r="N80" s="28"/>
      <c r="O80" s="28"/>
      <c r="P80" s="25"/>
    </row>
    <row r="81" spans="1:16" ht="15" customHeight="1" x14ac:dyDescent="0.2">
      <c r="A81" s="21">
        <f t="shared" si="9"/>
        <v>70</v>
      </c>
      <c r="B81" s="27">
        <f t="shared" si="13"/>
        <v>71.892631659859305</v>
      </c>
      <c r="C81" s="27">
        <f t="shared" si="14"/>
        <v>195.21758209654419</v>
      </c>
      <c r="D81" s="27">
        <f t="shared" si="15"/>
        <v>31.146620925303665</v>
      </c>
      <c r="E81" s="27">
        <f t="shared" si="16"/>
        <v>2.1951998551571554</v>
      </c>
      <c r="F81" s="27">
        <f t="shared" si="17"/>
        <v>0.9398201326729807</v>
      </c>
      <c r="G81" s="21">
        <f t="shared" si="10"/>
        <v>301.39185466953728</v>
      </c>
      <c r="H81" s="21">
        <f t="shared" si="11"/>
        <v>0.95158174268305573</v>
      </c>
      <c r="I81" s="25">
        <f t="shared" si="12"/>
        <v>70</v>
      </c>
      <c r="J81" s="28"/>
      <c r="K81" s="28"/>
      <c r="L81" s="28"/>
      <c r="M81" s="28"/>
      <c r="N81" s="28"/>
      <c r="O81" s="28"/>
      <c r="P81" s="25"/>
    </row>
    <row r="82" spans="1:16" ht="15" customHeight="1" x14ac:dyDescent="0.2">
      <c r="A82" s="21">
        <f t="shared" si="9"/>
        <v>71</v>
      </c>
      <c r="B82" s="27">
        <f t="shared" si="13"/>
        <v>68.411714256234944</v>
      </c>
      <c r="C82" s="27">
        <f t="shared" si="14"/>
        <v>185.76548658427561</v>
      </c>
      <c r="D82" s="27">
        <f t="shared" si="15"/>
        <v>29.638556306462085</v>
      </c>
      <c r="E82" s="27">
        <f t="shared" si="16"/>
        <v>2.0889120987979499</v>
      </c>
      <c r="F82" s="27">
        <f t="shared" si="17"/>
        <v>0.89431566051029521</v>
      </c>
      <c r="G82" s="21">
        <f t="shared" si="10"/>
        <v>286.79898490628091</v>
      </c>
      <c r="H82" s="21">
        <f t="shared" si="11"/>
        <v>0.95158173806901047</v>
      </c>
      <c r="I82" s="25">
        <f t="shared" si="12"/>
        <v>71</v>
      </c>
      <c r="J82" s="28"/>
      <c r="K82" s="28"/>
      <c r="L82" s="28"/>
      <c r="M82" s="28"/>
      <c r="N82" s="28"/>
      <c r="O82" s="28"/>
      <c r="P82" s="25"/>
    </row>
    <row r="83" spans="1:16" ht="15" customHeight="1" x14ac:dyDescent="0.2">
      <c r="A83" s="21">
        <f t="shared" si="9"/>
        <v>72</v>
      </c>
      <c r="B83" s="27">
        <f t="shared" si="13"/>
        <v>65.099337063837666</v>
      </c>
      <c r="C83" s="27">
        <f t="shared" si="14"/>
        <v>176.77104419170433</v>
      </c>
      <c r="D83" s="27">
        <f t="shared" si="15"/>
        <v>28.203509362806546</v>
      </c>
      <c r="E83" s="27">
        <f t="shared" si="16"/>
        <v>1.9877706212029815</v>
      </c>
      <c r="F83" s="27">
        <f t="shared" si="17"/>
        <v>0.85101443894555473</v>
      </c>
      <c r="G83" s="21">
        <f t="shared" si="10"/>
        <v>272.91267567849707</v>
      </c>
      <c r="H83" s="21">
        <f t="shared" si="11"/>
        <v>0.95158173508765531</v>
      </c>
      <c r="I83" s="25">
        <f t="shared" si="12"/>
        <v>72</v>
      </c>
      <c r="J83" s="28"/>
      <c r="K83" s="28"/>
      <c r="L83" s="28"/>
      <c r="M83" s="28"/>
      <c r="N83" s="28"/>
      <c r="O83" s="28"/>
      <c r="P83" s="25"/>
    </row>
    <row r="84" spans="1:16" ht="15" customHeight="1" x14ac:dyDescent="0.2">
      <c r="A84" s="21">
        <f t="shared" si="9"/>
        <v>73</v>
      </c>
      <c r="B84" s="27">
        <f t="shared" si="13"/>
        <v>61.947339660885966</v>
      </c>
      <c r="C84" s="27">
        <f t="shared" si="14"/>
        <v>168.21209658485856</v>
      </c>
      <c r="D84" s="27">
        <f t="shared" si="15"/>
        <v>26.837944728374005</v>
      </c>
      <c r="E84" s="27">
        <f t="shared" si="16"/>
        <v>1.8915262415537579</v>
      </c>
      <c r="F84" s="27">
        <f t="shared" si="17"/>
        <v>0.80980979044423029</v>
      </c>
      <c r="G84" s="21">
        <f t="shared" si="10"/>
        <v>259.69871700611651</v>
      </c>
      <c r="H84" s="21">
        <f t="shared" si="11"/>
        <v>0.95158173346280484</v>
      </c>
      <c r="I84" s="25">
        <f t="shared" si="12"/>
        <v>73</v>
      </c>
      <c r="J84" s="28"/>
      <c r="K84" s="28"/>
      <c r="L84" s="28"/>
      <c r="M84" s="28"/>
      <c r="N84" s="28"/>
      <c r="O84" s="28"/>
      <c r="P84" s="25"/>
    </row>
    <row r="85" spans="1:16" ht="15" customHeight="1" x14ac:dyDescent="0.2">
      <c r="A85" s="21">
        <f t="shared" si="9"/>
        <v>74</v>
      </c>
      <c r="B85" s="27">
        <f t="shared" si="13"/>
        <v>58.947956706184357</v>
      </c>
      <c r="C85" s="27">
        <f t="shared" si="14"/>
        <v>160.06755817025359</v>
      </c>
      <c r="D85" s="27">
        <f t="shared" si="15"/>
        <v>25.538498226030075</v>
      </c>
      <c r="E85" s="27">
        <f t="shared" si="16"/>
        <v>1.7999418465787689</v>
      </c>
      <c r="F85" s="27">
        <f t="shared" si="17"/>
        <v>0.77060020218320591</v>
      </c>
      <c r="G85" s="21">
        <f t="shared" si="10"/>
        <v>247.12455515123</v>
      </c>
      <c r="H85" s="21">
        <f t="shared" si="11"/>
        <v>0.95158173286396963</v>
      </c>
      <c r="I85" s="25">
        <f t="shared" si="12"/>
        <v>74</v>
      </c>
      <c r="J85" s="28"/>
      <c r="K85" s="28"/>
      <c r="L85" s="28"/>
      <c r="M85" s="28"/>
      <c r="N85" s="28"/>
      <c r="O85" s="28"/>
      <c r="P85" s="25"/>
    </row>
    <row r="86" spans="1:16" ht="15" customHeight="1" x14ac:dyDescent="0.2">
      <c r="A86" s="21">
        <f t="shared" si="9"/>
        <v>75</v>
      </c>
      <c r="B86" s="27">
        <f t="shared" si="13"/>
        <v>56.093798828621672</v>
      </c>
      <c r="C86" s="27">
        <f t="shared" si="14"/>
        <v>152.31736417036271</v>
      </c>
      <c r="D86" s="27">
        <f t="shared" si="15"/>
        <v>24.301968568503678</v>
      </c>
      <c r="E86" s="27">
        <f t="shared" si="16"/>
        <v>1.7127918056612919</v>
      </c>
      <c r="F86" s="27">
        <f t="shared" si="17"/>
        <v>0.73328907622773687</v>
      </c>
      <c r="G86" s="21">
        <f t="shared" si="10"/>
        <v>235.15921244937707</v>
      </c>
      <c r="H86" s="21">
        <f t="shared" si="11"/>
        <v>0.95158173296647663</v>
      </c>
      <c r="I86" s="25">
        <f t="shared" si="12"/>
        <v>75</v>
      </c>
      <c r="J86" s="28"/>
      <c r="K86" s="28"/>
      <c r="L86" s="28"/>
      <c r="M86" s="28"/>
      <c r="N86" s="28"/>
      <c r="O86" s="28"/>
      <c r="P86" s="25"/>
    </row>
    <row r="87" spans="1:16" ht="15" customHeight="1" x14ac:dyDescent="0.2">
      <c r="A87" s="21">
        <f t="shared" si="9"/>
        <v>76</v>
      </c>
      <c r="B87" s="27">
        <f t="shared" si="13"/>
        <v>53.377834435601933</v>
      </c>
      <c r="C87" s="27">
        <f t="shared" si="14"/>
        <v>144.9424212210846</v>
      </c>
      <c r="D87" s="27">
        <f t="shared" si="15"/>
        <v>23.125309465513965</v>
      </c>
      <c r="E87" s="27">
        <f t="shared" si="16"/>
        <v>1.6298614142625711</v>
      </c>
      <c r="F87" s="27">
        <f t="shared" si="17"/>
        <v>0.69778449172120072</v>
      </c>
      <c r="G87" s="21">
        <f t="shared" si="10"/>
        <v>223.77321102818425</v>
      </c>
      <c r="H87" s="21">
        <f t="shared" si="11"/>
        <v>0.95158173348771569</v>
      </c>
      <c r="I87" s="25">
        <f t="shared" si="12"/>
        <v>76</v>
      </c>
      <c r="J87" s="28"/>
      <c r="K87" s="28"/>
      <c r="L87" s="28"/>
      <c r="M87" s="28"/>
      <c r="N87" s="28"/>
      <c r="O87" s="28"/>
      <c r="P87" s="25"/>
    </row>
    <row r="88" spans="1:16" ht="15" customHeight="1" x14ac:dyDescent="0.2">
      <c r="A88" s="21">
        <f t="shared" si="9"/>
        <v>77</v>
      </c>
      <c r="B88" s="27">
        <f t="shared" si="13"/>
        <v>50.793372397110339</v>
      </c>
      <c r="C88" s="27">
        <f t="shared" si="14"/>
        <v>137.92456036245378</v>
      </c>
      <c r="D88" s="27">
        <f t="shared" si="15"/>
        <v>22.005622116233653</v>
      </c>
      <c r="E88" s="27">
        <f t="shared" si="16"/>
        <v>1.5509463643718391</v>
      </c>
      <c r="F88" s="27">
        <f t="shared" si="17"/>
        <v>0.66399897852164036</v>
      </c>
      <c r="G88" s="21">
        <f t="shared" si="10"/>
        <v>212.93850021869127</v>
      </c>
      <c r="H88" s="21">
        <f t="shared" si="11"/>
        <v>0.95158173420442027</v>
      </c>
      <c r="I88" s="25">
        <f t="shared" si="12"/>
        <v>77</v>
      </c>
      <c r="J88" s="28"/>
      <c r="K88" s="28"/>
      <c r="L88" s="28"/>
      <c r="M88" s="28"/>
      <c r="N88" s="28"/>
      <c r="O88" s="28"/>
      <c r="P88" s="25"/>
    </row>
    <row r="89" spans="1:16" ht="15" customHeight="1" x14ac:dyDescent="0.2">
      <c r="A89" s="21">
        <f t="shared" si="9"/>
        <v>78</v>
      </c>
      <c r="B89" s="27">
        <f t="shared" si="13"/>
        <v>48.334045564370086</v>
      </c>
      <c r="C89" s="27">
        <f t="shared" si="14"/>
        <v>131.24649230285448</v>
      </c>
      <c r="D89" s="27">
        <f t="shared" si="15"/>
        <v>20.940148067400838</v>
      </c>
      <c r="E89" s="27">
        <f t="shared" si="16"/>
        <v>1.4758522407100338</v>
      </c>
      <c r="F89" s="27">
        <f t="shared" si="17"/>
        <v>0.63184930174854137</v>
      </c>
      <c r="G89" s="21">
        <f t="shared" si="10"/>
        <v>202.62838747708395</v>
      </c>
      <c r="H89" s="21">
        <f t="shared" si="11"/>
        <v>0.95158173495624943</v>
      </c>
      <c r="I89" s="25">
        <f t="shared" si="12"/>
        <v>78</v>
      </c>
      <c r="J89" s="28"/>
      <c r="K89" s="28"/>
      <c r="L89" s="28"/>
      <c r="M89" s="28"/>
      <c r="N89" s="28"/>
      <c r="O89" s="28"/>
      <c r="P89" s="25"/>
    </row>
    <row r="90" spans="1:16" ht="15" customHeight="1" x14ac:dyDescent="0.2">
      <c r="A90" s="21">
        <f t="shared" si="9"/>
        <v>79</v>
      </c>
      <c r="B90" s="27">
        <f t="shared" si="13"/>
        <v>45.993795083940029</v>
      </c>
      <c r="C90" s="27">
        <f t="shared" si="14"/>
        <v>124.8917648448565</v>
      </c>
      <c r="D90" s="27">
        <f t="shared" si="15"/>
        <v>19.926262418516512</v>
      </c>
      <c r="E90" s="27">
        <f t="shared" si="16"/>
        <v>1.404394041444859</v>
      </c>
      <c r="F90" s="27">
        <f t="shared" si="17"/>
        <v>0.60125625672805694</v>
      </c>
      <c r="G90" s="21">
        <f t="shared" si="10"/>
        <v>192.81747264548591</v>
      </c>
      <c r="H90" s="21">
        <f t="shared" si="11"/>
        <v>0.95158173564053261</v>
      </c>
      <c r="I90" s="25">
        <f t="shared" si="12"/>
        <v>79</v>
      </c>
      <c r="J90" s="28"/>
      <c r="K90" s="28"/>
      <c r="L90" s="28"/>
      <c r="M90" s="28"/>
      <c r="N90" s="28"/>
      <c r="O90" s="28"/>
      <c r="P90" s="25"/>
    </row>
    <row r="91" spans="1:16" ht="15" customHeight="1" x14ac:dyDescent="0.2">
      <c r="A91" s="21">
        <f t="shared" si="9"/>
        <v>80</v>
      </c>
      <c r="B91" s="27">
        <f t="shared" si="13"/>
        <v>43.766855469780076</v>
      </c>
      <c r="C91" s="27">
        <f t="shared" si="14"/>
        <v>118.84472236759365</v>
      </c>
      <c r="D91" s="27">
        <f t="shared" si="15"/>
        <v>18.961467356673605</v>
      </c>
      <c r="E91" s="27">
        <f t="shared" si="16"/>
        <v>1.3363957222172078</v>
      </c>
      <c r="F91" s="27">
        <f t="shared" si="17"/>
        <v>0.57214447384680733</v>
      </c>
      <c r="G91" s="21">
        <f t="shared" si="10"/>
        <v>183.48158539011135</v>
      </c>
      <c r="H91" s="21">
        <f t="shared" si="11"/>
        <v>0.95158173620219821</v>
      </c>
      <c r="I91" s="25">
        <f t="shared" si="12"/>
        <v>80</v>
      </c>
      <c r="J91" s="28"/>
      <c r="K91" s="28"/>
      <c r="L91" s="28"/>
      <c r="M91" s="28"/>
      <c r="N91" s="28"/>
      <c r="O91" s="28"/>
      <c r="P91" s="25"/>
    </row>
    <row r="92" spans="1:16" ht="15" customHeight="1" x14ac:dyDescent="0.2">
      <c r="A92" s="21">
        <f t="shared" si="9"/>
        <v>81</v>
      </c>
      <c r="B92" s="27">
        <f t="shared" si="13"/>
        <v>41.647740397365261</v>
      </c>
      <c r="C92" s="27">
        <f t="shared" si="14"/>
        <v>113.09046726651988</v>
      </c>
      <c r="D92" s="27">
        <f t="shared" si="15"/>
        <v>18.04338600461146</v>
      </c>
      <c r="E92" s="27">
        <f t="shared" si="16"/>
        <v>1.2716897623289343</v>
      </c>
      <c r="F92" s="27">
        <f t="shared" si="17"/>
        <v>0.5444422328447015</v>
      </c>
      <c r="G92" s="21">
        <f t="shared" si="10"/>
        <v>174.59772566367022</v>
      </c>
      <c r="H92" s="21">
        <f t="shared" si="11"/>
        <v>0.95158173662194701</v>
      </c>
      <c r="I92" s="25">
        <f t="shared" si="12"/>
        <v>81</v>
      </c>
      <c r="J92" s="28"/>
      <c r="K92" s="28"/>
      <c r="L92" s="28"/>
      <c r="M92" s="28"/>
      <c r="N92" s="28"/>
      <c r="O92" s="28"/>
      <c r="P92" s="25"/>
    </row>
    <row r="93" spans="1:16" ht="15" customHeight="1" x14ac:dyDescent="0.2">
      <c r="A93" s="21">
        <f t="shared" si="9"/>
        <v>82</v>
      </c>
      <c r="B93" s="27">
        <f t="shared" si="13"/>
        <v>39.631229185420125</v>
      </c>
      <c r="C93" s="27">
        <f t="shared" si="14"/>
        <v>107.61482325658503</v>
      </c>
      <c r="D93" s="27">
        <f t="shared" si="15"/>
        <v>17.169756566556163</v>
      </c>
      <c r="E93" s="27">
        <f t="shared" si="16"/>
        <v>1.210116751995951</v>
      </c>
      <c r="F93" s="27">
        <f t="shared" si="17"/>
        <v>0.518081286096713</v>
      </c>
      <c r="G93" s="21">
        <f t="shared" si="10"/>
        <v>166.14400704665397</v>
      </c>
      <c r="H93" s="21">
        <f t="shared" si="11"/>
        <v>0.95158173690474779</v>
      </c>
      <c r="I93" s="25">
        <f t="shared" si="12"/>
        <v>82</v>
      </c>
      <c r="J93" s="28"/>
      <c r="K93" s="28"/>
      <c r="L93" s="28"/>
      <c r="M93" s="28"/>
      <c r="N93" s="28"/>
      <c r="O93" s="28"/>
      <c r="P93" s="25"/>
    </row>
    <row r="94" spans="1:16" ht="15" customHeight="1" x14ac:dyDescent="0.2">
      <c r="A94" s="21">
        <f t="shared" si="9"/>
        <v>83</v>
      </c>
      <c r="B94" s="27">
        <f t="shared" si="13"/>
        <v>37.712353932303266</v>
      </c>
      <c r="C94" s="27">
        <f t="shared" si="14"/>
        <v>102.40430044953786</v>
      </c>
      <c r="D94" s="27">
        <f t="shared" si="15"/>
        <v>16.338426757286896</v>
      </c>
      <c r="E94" s="27">
        <f t="shared" si="16"/>
        <v>1.1515249996258057</v>
      </c>
      <c r="F94" s="27">
        <f t="shared" si="17"/>
        <v>0.49299669045260353</v>
      </c>
      <c r="G94" s="21">
        <f t="shared" si="10"/>
        <v>158.09960282920642</v>
      </c>
      <c r="H94" s="21">
        <f t="shared" si="11"/>
        <v>0.95158173706988636</v>
      </c>
      <c r="I94" s="25">
        <f t="shared" si="12"/>
        <v>83</v>
      </c>
      <c r="J94" s="28"/>
      <c r="K94" s="28"/>
      <c r="L94" s="28"/>
      <c r="M94" s="28"/>
      <c r="N94" s="28"/>
      <c r="O94" s="28"/>
      <c r="P94" s="25"/>
    </row>
    <row r="95" spans="1:16" ht="15" customHeight="1" x14ac:dyDescent="0.2">
      <c r="A95" s="21">
        <f t="shared" si="9"/>
        <v>84</v>
      </c>
      <c r="B95" s="27">
        <f t="shared" si="13"/>
        <v>35.886387275508731</v>
      </c>
      <c r="C95" s="27">
        <f t="shared" si="14"/>
        <v>97.446062120329827</v>
      </c>
      <c r="D95" s="27">
        <f t="shared" si="15"/>
        <v>15.54734850066577</v>
      </c>
      <c r="E95" s="27">
        <f t="shared" si="16"/>
        <v>1.0957701581332506</v>
      </c>
      <c r="F95" s="27">
        <f t="shared" si="17"/>
        <v>0.46912664722237568</v>
      </c>
      <c r="G95" s="21">
        <f t="shared" si="10"/>
        <v>150.44469470185996</v>
      </c>
      <c r="H95" s="21">
        <f t="shared" si="11"/>
        <v>0.95158173714316041</v>
      </c>
      <c r="I95" s="25">
        <f t="shared" si="12"/>
        <v>84</v>
      </c>
      <c r="J95" s="28"/>
      <c r="K95" s="28"/>
      <c r="L95" s="28"/>
      <c r="M95" s="28"/>
      <c r="N95" s="28"/>
      <c r="O95" s="28"/>
      <c r="P95" s="25"/>
    </row>
    <row r="96" spans="1:16" ht="15" customHeight="1" x14ac:dyDescent="0.2">
      <c r="A96" s="21">
        <f t="shared" si="9"/>
        <v>85</v>
      </c>
      <c r="B96" s="27">
        <f t="shared" si="13"/>
        <v>34.148830744167782</v>
      </c>
      <c r="C96" s="27">
        <f t="shared" si="14"/>
        <v>92.727893081560254</v>
      </c>
      <c r="D96" s="27">
        <f t="shared" si="15"/>
        <v>14.794572884592913</v>
      </c>
      <c r="E96" s="27">
        <f t="shared" si="16"/>
        <v>1.0427148693595265</v>
      </c>
      <c r="F96" s="27">
        <f t="shared" si="17"/>
        <v>0.44641234991375245</v>
      </c>
      <c r="G96" s="21">
        <f t="shared" si="10"/>
        <v>143.1604239295942</v>
      </c>
      <c r="H96" s="21">
        <f t="shared" si="11"/>
        <v>0.95158173715130878</v>
      </c>
      <c r="I96" s="25">
        <f t="shared" si="12"/>
        <v>85</v>
      </c>
      <c r="J96" s="28"/>
      <c r="K96" s="28"/>
      <c r="L96" s="28"/>
      <c r="M96" s="28"/>
      <c r="N96" s="28"/>
      <c r="O96" s="28"/>
      <c r="P96" s="25"/>
    </row>
    <row r="97" spans="1:16" ht="15" customHeight="1" x14ac:dyDescent="0.2">
      <c r="A97" s="21">
        <f t="shared" si="9"/>
        <v>86</v>
      </c>
      <c r="B97" s="27">
        <f t="shared" si="13"/>
        <v>32.495403675823809</v>
      </c>
      <c r="C97" s="27">
        <f t="shared" si="14"/>
        <v>88.238169588650109</v>
      </c>
      <c r="D97" s="27">
        <f t="shared" si="15"/>
        <v>14.078245360010877</v>
      </c>
      <c r="E97" s="27">
        <f t="shared" si="16"/>
        <v>0.99222842571046244</v>
      </c>
      <c r="F97" s="27">
        <f t="shared" si="17"/>
        <v>0.42479783934614823</v>
      </c>
      <c r="G97" s="21">
        <f t="shared" si="10"/>
        <v>136.22884488954142</v>
      </c>
      <c r="H97" s="21">
        <f t="shared" si="11"/>
        <v>0.95158173711848104</v>
      </c>
      <c r="I97" s="25">
        <f t="shared" si="12"/>
        <v>86</v>
      </c>
      <c r="J97" s="28"/>
      <c r="K97" s="28"/>
      <c r="L97" s="28"/>
      <c r="M97" s="28"/>
      <c r="N97" s="28"/>
      <c r="O97" s="28"/>
      <c r="P97" s="25"/>
    </row>
    <row r="98" spans="1:16" ht="15" customHeight="1" x14ac:dyDescent="0.2">
      <c r="A98" s="21">
        <f t="shared" si="9"/>
        <v>87</v>
      </c>
      <c r="B98" s="27">
        <f t="shared" si="13"/>
        <v>30.9220326701085</v>
      </c>
      <c r="C98" s="27">
        <f t="shared" si="14"/>
        <v>83.965830702002094</v>
      </c>
      <c r="D98" s="27">
        <f t="shared" si="15"/>
        <v>13.396601172193702</v>
      </c>
      <c r="E98" s="27">
        <f t="shared" si="16"/>
        <v>0.94418644817474207</v>
      </c>
      <c r="F98" s="27">
        <f t="shared" si="17"/>
        <v>0.40422986578330677</v>
      </c>
      <c r="G98" s="21">
        <f t="shared" si="10"/>
        <v>129.63288085826233</v>
      </c>
      <c r="H98" s="21">
        <f t="shared" si="11"/>
        <v>0.9515817370643691</v>
      </c>
      <c r="I98" s="25">
        <f t="shared" si="12"/>
        <v>87</v>
      </c>
      <c r="J98" s="28"/>
      <c r="K98" s="28"/>
      <c r="L98" s="28"/>
      <c r="M98" s="28"/>
      <c r="N98" s="28"/>
      <c r="O98" s="28"/>
      <c r="P98" s="25"/>
    </row>
    <row r="99" spans="1:16" ht="15" customHeight="1" x14ac:dyDescent="0.2">
      <c r="A99" s="21">
        <f t="shared" si="9"/>
        <v>88</v>
      </c>
      <c r="B99" s="27">
        <f t="shared" si="13"/>
        <v>29.424841553258727</v>
      </c>
      <c r="C99" s="27">
        <f t="shared" si="14"/>
        <v>79.90035103583071</v>
      </c>
      <c r="D99" s="27">
        <f t="shared" si="15"/>
        <v>12.74796101312536</v>
      </c>
      <c r="E99" s="27">
        <f t="shared" si="16"/>
        <v>0.89847057992685442</v>
      </c>
      <c r="F99" s="27">
        <f t="shared" si="17"/>
        <v>0.38465775774393279</v>
      </c>
      <c r="G99" s="21">
        <f t="shared" si="10"/>
        <v>123.35628193988559</v>
      </c>
      <c r="H99" s="21">
        <f t="shared" si="11"/>
        <v>0.95158173700359694</v>
      </c>
      <c r="I99" s="25">
        <f t="shared" si="12"/>
        <v>88</v>
      </c>
      <c r="J99" s="28"/>
      <c r="K99" s="28"/>
      <c r="L99" s="28"/>
      <c r="M99" s="28"/>
      <c r="N99" s="28"/>
      <c r="O99" s="28"/>
      <c r="P99" s="25"/>
    </row>
    <row r="100" spans="1:16" ht="15" customHeight="1" x14ac:dyDescent="0.2">
      <c r="A100" s="21">
        <f t="shared" si="9"/>
        <v>89</v>
      </c>
      <c r="B100" s="27">
        <f t="shared" si="13"/>
        <v>28.00014182867724</v>
      </c>
      <c r="C100" s="27">
        <f t="shared" si="14"/>
        <v>76.03171482663862</v>
      </c>
      <c r="D100" s="27">
        <f t="shared" si="15"/>
        <v>12.130726884307407</v>
      </c>
      <c r="E100" s="27">
        <f t="shared" si="16"/>
        <v>0.85496819475949659</v>
      </c>
      <c r="F100" s="27">
        <f t="shared" si="17"/>
        <v>0.36603329716615413</v>
      </c>
      <c r="G100" s="21">
        <f t="shared" si="10"/>
        <v>117.38358503154892</v>
      </c>
      <c r="H100" s="21">
        <f t="shared" si="11"/>
        <v>0.95158173694593595</v>
      </c>
      <c r="I100" s="25">
        <f t="shared" si="12"/>
        <v>89</v>
      </c>
      <c r="J100" s="28"/>
      <c r="K100" s="28"/>
      <c r="L100" s="28"/>
      <c r="M100" s="28"/>
      <c r="N100" s="28"/>
      <c r="O100" s="28"/>
      <c r="P100" s="25"/>
    </row>
    <row r="101" spans="1:16" ht="15" customHeight="1" x14ac:dyDescent="0.2">
      <c r="A101" s="21">
        <f t="shared" si="9"/>
        <v>90</v>
      </c>
      <c r="B101" s="27">
        <f t="shared" si="13"/>
        <v>26.644423589949326</v>
      </c>
      <c r="C101" s="27">
        <f t="shared" si="14"/>
        <v>72.350391257484091</v>
      </c>
      <c r="D101" s="27">
        <f t="shared" si="15"/>
        <v>11.543378159841982</v>
      </c>
      <c r="E101" s="27">
        <f t="shared" si="16"/>
        <v>0.81357211962781739</v>
      </c>
      <c r="F101" s="27">
        <f t="shared" si="17"/>
        <v>0.34831060061746461</v>
      </c>
      <c r="G101" s="21">
        <f t="shared" si="10"/>
        <v>111.70007572752068</v>
      </c>
      <c r="H101" s="21">
        <f t="shared" si="11"/>
        <v>0.95158173689702275</v>
      </c>
      <c r="I101" s="25">
        <f t="shared" si="12"/>
        <v>90</v>
      </c>
      <c r="J101" s="28"/>
      <c r="K101" s="28"/>
      <c r="L101" s="28"/>
      <c r="M101" s="28"/>
      <c r="N101" s="28"/>
      <c r="O101" s="28"/>
      <c r="P101" s="25"/>
    </row>
    <row r="102" spans="1:16" ht="15" customHeight="1" x14ac:dyDescent="0.2">
      <c r="A102" s="21">
        <f t="shared" si="9"/>
        <v>91</v>
      </c>
      <c r="B102" s="27">
        <f t="shared" si="13"/>
        <v>25.354346873882356</v>
      </c>
      <c r="C102" s="27">
        <f t="shared" si="14"/>
        <v>68.84731097722711</v>
      </c>
      <c r="D102" s="27">
        <f t="shared" si="15"/>
        <v>10.984467840117935</v>
      </c>
      <c r="E102" s="27">
        <f t="shared" si="16"/>
        <v>0.77418037062316925</v>
      </c>
      <c r="F102" s="27">
        <f t="shared" si="17"/>
        <v>0.33144600625688747</v>
      </c>
      <c r="G102" s="21">
        <f t="shared" si="10"/>
        <v>106.29175206810746</v>
      </c>
      <c r="H102" s="21">
        <f t="shared" si="11"/>
        <v>0.95158173685928193</v>
      </c>
      <c r="I102" s="25">
        <f t="shared" si="12"/>
        <v>91</v>
      </c>
      <c r="J102" s="28"/>
      <c r="K102" s="28"/>
      <c r="L102" s="28"/>
      <c r="M102" s="28"/>
      <c r="N102" s="28"/>
      <c r="O102" s="28"/>
      <c r="P102" s="25"/>
    </row>
    <row r="103" spans="1:16" ht="15" customHeight="1" x14ac:dyDescent="0.2">
      <c r="A103" s="21">
        <f t="shared" si="9"/>
        <v>92</v>
      </c>
      <c r="B103" s="27">
        <f t="shared" si="13"/>
        <v>24.126733432233394</v>
      </c>
      <c r="C103" s="27">
        <f t="shared" si="14"/>
        <v>65.513843756861249</v>
      </c>
      <c r="D103" s="27">
        <f t="shared" si="15"/>
        <v>10.452618986887158</v>
      </c>
      <c r="E103" s="27">
        <f t="shared" si="16"/>
        <v>0.73669590172724231</v>
      </c>
      <c r="F103" s="27">
        <f t="shared" si="17"/>
        <v>0.31539796627046102</v>
      </c>
      <c r="G103" s="21">
        <f t="shared" si="10"/>
        <v>101.14529004397951</v>
      </c>
      <c r="H103" s="21">
        <f t="shared" si="11"/>
        <v>0.95158173683287961</v>
      </c>
      <c r="I103" s="25">
        <f t="shared" si="12"/>
        <v>92</v>
      </c>
      <c r="J103" s="28"/>
      <c r="K103" s="28"/>
      <c r="L103" s="28"/>
      <c r="M103" s="28"/>
      <c r="N103" s="28"/>
      <c r="O103" s="28"/>
      <c r="P103" s="25"/>
    </row>
    <row r="104" spans="1:16" ht="15" customHeight="1" x14ac:dyDescent="0.2">
      <c r="A104" s="21">
        <f t="shared" si="9"/>
        <v>93</v>
      </c>
      <c r="B104" s="27">
        <f t="shared" si="13"/>
        <v>22.958558901834042</v>
      </c>
      <c r="C104" s="27">
        <f t="shared" si="14"/>
        <v>62.341777227830995</v>
      </c>
      <c r="D104" s="27">
        <f t="shared" si="15"/>
        <v>9.9465213309573421</v>
      </c>
      <c r="E104" s="27">
        <f t="shared" si="16"/>
        <v>0.70102636572883537</v>
      </c>
      <c r="F104" s="27">
        <f t="shared" si="17"/>
        <v>0.30012694451479183</v>
      </c>
      <c r="G104" s="21">
        <f t="shared" si="10"/>
        <v>96.248010770866003</v>
      </c>
      <c r="H104" s="21">
        <f t="shared" si="11"/>
        <v>0.95158173681657243</v>
      </c>
      <c r="I104" s="25">
        <f t="shared" si="12"/>
        <v>93</v>
      </c>
      <c r="J104" s="28"/>
      <c r="K104" s="28"/>
      <c r="L104" s="28"/>
      <c r="M104" s="28"/>
      <c r="N104" s="28"/>
      <c r="O104" s="28"/>
      <c r="P104" s="25"/>
    </row>
    <row r="105" spans="1:16" ht="15" customHeight="1" x14ac:dyDescent="0.2">
      <c r="A105" s="21">
        <f t="shared" si="9"/>
        <v>94</v>
      </c>
      <c r="B105" s="27">
        <f t="shared" si="13"/>
        <v>21.846945353812572</v>
      </c>
      <c r="C105" s="27">
        <f t="shared" si="14"/>
        <v>59.323296649903163</v>
      </c>
      <c r="D105" s="27">
        <f t="shared" si="15"/>
        <v>9.4649280441470296</v>
      </c>
      <c r="E105" s="27">
        <f t="shared" si="16"/>
        <v>0.66708388671525531</v>
      </c>
      <c r="F105" s="27">
        <f t="shared" si="17"/>
        <v>0.28559531911637703</v>
      </c>
      <c r="G105" s="21">
        <f t="shared" si="10"/>
        <v>91.587849253694415</v>
      </c>
      <c r="H105" s="21">
        <f t="shared" si="11"/>
        <v>0.95158173680840163</v>
      </c>
      <c r="I105" s="25">
        <f t="shared" si="12"/>
        <v>94</v>
      </c>
      <c r="J105" s="28"/>
      <c r="K105" s="28"/>
      <c r="L105" s="28"/>
      <c r="M105" s="28"/>
      <c r="N105" s="28"/>
      <c r="O105" s="28"/>
      <c r="P105" s="25"/>
    </row>
    <row r="106" spans="1:16" ht="15" customHeight="1" x14ac:dyDescent="0.2">
      <c r="A106" s="21">
        <f t="shared" si="9"/>
        <v>95</v>
      </c>
      <c r="B106" s="27">
        <f t="shared" si="13"/>
        <v>20.789154203553942</v>
      </c>
      <c r="C106" s="27">
        <f t="shared" si="14"/>
        <v>56.450965658705407</v>
      </c>
      <c r="D106" s="27">
        <f t="shared" si="15"/>
        <v>9.0066526675500462</v>
      </c>
      <c r="E106" s="27">
        <f t="shared" si="16"/>
        <v>0.63478484357859766</v>
      </c>
      <c r="F106" s="27">
        <f t="shared" si="17"/>
        <v>0.27176728978669124</v>
      </c>
      <c r="G106" s="21">
        <f t="shared" si="10"/>
        <v>87.153324663174686</v>
      </c>
      <c r="H106" s="21">
        <f t="shared" si="11"/>
        <v>0.95158173680619706</v>
      </c>
      <c r="I106" s="25">
        <f t="shared" si="12"/>
        <v>95</v>
      </c>
      <c r="J106" s="28"/>
      <c r="K106" s="28"/>
      <c r="L106" s="28"/>
      <c r="M106" s="28"/>
      <c r="N106" s="28"/>
      <c r="O106" s="28"/>
      <c r="P106" s="25"/>
    </row>
    <row r="107" spans="1:16" ht="15" customHeight="1" x14ac:dyDescent="0.2">
      <c r="A107" s="21">
        <f t="shared" si="9"/>
        <v>96</v>
      </c>
      <c r="B107" s="27">
        <f t="shared" si="13"/>
        <v>19.782579463931199</v>
      </c>
      <c r="C107" s="27">
        <f t="shared" si="14"/>
        <v>53.71770794546881</v>
      </c>
      <c r="D107" s="27">
        <f t="shared" si="15"/>
        <v>8.5705661885395354</v>
      </c>
      <c r="E107" s="27">
        <f t="shared" si="16"/>
        <v>0.60404966400405447</v>
      </c>
      <c r="F107" s="27">
        <f t="shared" si="17"/>
        <v>0.25860878962470635</v>
      </c>
      <c r="G107" s="21">
        <f t="shared" si="10"/>
        <v>82.9335120515683</v>
      </c>
      <c r="H107" s="21">
        <f t="shared" si="11"/>
        <v>0.95158173680792002</v>
      </c>
      <c r="I107" s="25">
        <f t="shared" si="12"/>
        <v>96</v>
      </c>
      <c r="J107" s="28"/>
      <c r="K107" s="28"/>
      <c r="L107" s="28"/>
      <c r="M107" s="28"/>
      <c r="N107" s="28"/>
      <c r="O107" s="28"/>
      <c r="P107" s="25"/>
    </row>
    <row r="108" spans="1:16" ht="15" customHeight="1" x14ac:dyDescent="0.2">
      <c r="A108" s="21">
        <f t="shared" si="9"/>
        <v>97</v>
      </c>
      <c r="B108" s="27">
        <f t="shared" si="13"/>
        <v>18.824741325189738</v>
      </c>
      <c r="C108" s="27">
        <f t="shared" si="14"/>
        <v>51.116789823818138</v>
      </c>
      <c r="D108" s="27">
        <f t="shared" si="15"/>
        <v>8.1555942593075095</v>
      </c>
      <c r="E108" s="27">
        <f t="shared" si="16"/>
        <v>0.57480262843301633</v>
      </c>
      <c r="F108" s="27">
        <f t="shared" si="17"/>
        <v>0.24608740118959724</v>
      </c>
      <c r="G108" s="21">
        <f t="shared" si="10"/>
        <v>78.918015437937996</v>
      </c>
      <c r="H108" s="21">
        <f t="shared" si="11"/>
        <v>0.95158173681185165</v>
      </c>
      <c r="I108" s="25">
        <f t="shared" si="12"/>
        <v>97</v>
      </c>
      <c r="J108" s="28"/>
      <c r="K108" s="28"/>
      <c r="L108" s="28"/>
      <c r="M108" s="28"/>
      <c r="N108" s="28"/>
      <c r="O108" s="28"/>
      <c r="P108" s="25"/>
    </row>
    <row r="109" spans="1:16" ht="15" customHeight="1" x14ac:dyDescent="0.2">
      <c r="A109" s="21">
        <f t="shared" si="9"/>
        <v>98</v>
      </c>
      <c r="B109" s="27">
        <f t="shared" si="13"/>
        <v>17.913280045671332</v>
      </c>
      <c r="C109" s="27">
        <f t="shared" si="14"/>
        <v>48.641803640647225</v>
      </c>
      <c r="D109" s="27">
        <f t="shared" si="15"/>
        <v>7.7607145500844865</v>
      </c>
      <c r="E109" s="27">
        <f t="shared" si="16"/>
        <v>0.54697168351815983</v>
      </c>
      <c r="F109" s="27">
        <f t="shared" si="17"/>
        <v>0.23417227663691714</v>
      </c>
      <c r="G109" s="21">
        <f t="shared" si="10"/>
        <v>75.096942196558118</v>
      </c>
      <c r="H109" s="21">
        <f t="shared" si="11"/>
        <v>0.9515817368166738</v>
      </c>
      <c r="I109" s="25">
        <f t="shared" si="12"/>
        <v>98</v>
      </c>
      <c r="J109" s="28"/>
      <c r="K109" s="28"/>
      <c r="L109" s="28"/>
      <c r="M109" s="28"/>
      <c r="N109" s="28"/>
      <c r="O109" s="28"/>
      <c r="P109" s="25"/>
    </row>
    <row r="110" spans="1:16" ht="15" customHeight="1" x14ac:dyDescent="0.2">
      <c r="A110" s="21">
        <f t="shared" si="9"/>
        <v>99</v>
      </c>
      <c r="B110" s="27">
        <f t="shared" si="13"/>
        <v>17.045950138330838</v>
      </c>
      <c r="C110" s="27">
        <f t="shared" si="14"/>
        <v>46.286651990203147</v>
      </c>
      <c r="D110" s="27">
        <f t="shared" si="15"/>
        <v>7.3849542305159268</v>
      </c>
      <c r="E110" s="27">
        <f t="shared" si="16"/>
        <v>0.52048826461099029</v>
      </c>
      <c r="F110" s="27">
        <f t="shared" si="17"/>
        <v>0.22283406172153741</v>
      </c>
      <c r="G110" s="21">
        <f t="shared" si="10"/>
        <v>71.46087868538244</v>
      </c>
      <c r="H110" s="21">
        <f t="shared" si="11"/>
        <v>0.95158173682147174</v>
      </c>
      <c r="I110" s="25">
        <f t="shared" si="12"/>
        <v>99</v>
      </c>
      <c r="J110" s="28"/>
      <c r="K110" s="28"/>
      <c r="L110" s="28"/>
      <c r="M110" s="28"/>
      <c r="N110" s="28"/>
      <c r="O110" s="28"/>
      <c r="P110" s="25"/>
    </row>
    <row r="111" spans="1:16" ht="15" customHeight="1" x14ac:dyDescent="0.2">
      <c r="A111" s="21">
        <f t="shared" si="9"/>
        <v>100</v>
      </c>
      <c r="B111" s="27">
        <f t="shared" si="13"/>
        <v>16.220614838726551</v>
      </c>
      <c r="C111" s="27">
        <f t="shared" si="14"/>
        <v>44.045532692486127</v>
      </c>
      <c r="D111" s="27">
        <f t="shared" si="15"/>
        <v>7.0273875729885118</v>
      </c>
      <c r="E111" s="27">
        <f t="shared" si="16"/>
        <v>0.49528712684449799</v>
      </c>
      <c r="F111" s="27">
        <f t="shared" si="17"/>
        <v>0.21204482348016634</v>
      </c>
      <c r="G111" s="21">
        <f t="shared" si="10"/>
        <v>68.00086705452587</v>
      </c>
      <c r="H111" s="21">
        <f t="shared" si="11"/>
        <v>0.95158173682568603</v>
      </c>
      <c r="I111" s="25">
        <f t="shared" si="12"/>
        <v>100</v>
      </c>
      <c r="J111" s="28"/>
      <c r="K111" s="28"/>
      <c r="L111" s="28"/>
      <c r="M111" s="28"/>
      <c r="N111" s="28"/>
      <c r="O111" s="28"/>
      <c r="P111" s="25"/>
    </row>
    <row r="112" spans="1:16" ht="15" customHeight="1" x14ac:dyDescent="0.2">
      <c r="B112" s="29"/>
      <c r="C112" s="29"/>
      <c r="D112" s="29"/>
      <c r="E112" s="29"/>
      <c r="F112" s="29"/>
    </row>
    <row r="113" spans="2:6" ht="15" customHeight="1" x14ac:dyDescent="0.2">
      <c r="B113" s="29"/>
      <c r="C113" s="29"/>
      <c r="D113" s="29"/>
      <c r="E113" s="29"/>
      <c r="F113" s="29"/>
    </row>
    <row r="114" spans="2:6" ht="15" customHeight="1" x14ac:dyDescent="0.2">
      <c r="B114" s="29"/>
      <c r="C114" s="29"/>
      <c r="D114" s="29"/>
      <c r="E114" s="29"/>
      <c r="F114" s="29"/>
    </row>
  </sheetData>
  <mergeCells count="3">
    <mergeCell ref="K2:O2"/>
    <mergeCell ref="S10:W10"/>
    <mergeCell ref="S19:W19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Sensitivity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cp:lastPrinted>1999-10-13T22:58:27Z</cp:lastPrinted>
  <dcterms:created xsi:type="dcterms:W3CDTF">1999-10-10T01:35:21Z</dcterms:created>
  <dcterms:modified xsi:type="dcterms:W3CDTF">2020-06-25T14:48:45Z</dcterms:modified>
</cp:coreProperties>
</file>