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9936E5FC-97B1-4440-901C-B4DC188269CF}" xr6:coauthVersionLast="45" xr6:coauthVersionMax="45" xr10:uidLastSave="{00000000-0000-0000-0000-000000000000}"/>
  <bookViews>
    <workbookView xWindow="280" yWindow="460" windowWidth="10000" windowHeight="5380"/>
  </bookViews>
  <sheets>
    <sheet name="Stage Structure" sheetId="1" r:id="rId1"/>
    <sheet name="intro" sheetId="2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2" l="1"/>
  <c r="C11" i="2"/>
  <c r="D11" i="2"/>
  <c r="B12" i="2" s="1"/>
  <c r="E11" i="2"/>
  <c r="F11" i="2"/>
  <c r="A12" i="2"/>
  <c r="D12" i="2"/>
  <c r="E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B11" i="1"/>
  <c r="C11" i="1"/>
  <c r="D11" i="1"/>
  <c r="E11" i="1"/>
  <c r="B12" i="1" s="1"/>
  <c r="F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 s="1"/>
  <c r="A105" i="1" s="1"/>
  <c r="A106" i="1" s="1"/>
  <c r="A107" i="1" s="1"/>
  <c r="A108" i="1" s="1"/>
  <c r="A109" i="1" s="1"/>
  <c r="A110" i="1" s="1"/>
  <c r="A111" i="1" s="1"/>
  <c r="F12" i="1" l="1"/>
  <c r="C12" i="1"/>
  <c r="B13" i="1" s="1"/>
  <c r="D12" i="1"/>
  <c r="G11" i="1"/>
  <c r="E12" i="1"/>
  <c r="C12" i="2"/>
  <c r="G11" i="2"/>
  <c r="H11" i="2" s="1"/>
  <c r="F12" i="2"/>
  <c r="D13" i="2" l="1"/>
  <c r="E13" i="2"/>
  <c r="B13" i="2"/>
  <c r="E13" i="1"/>
  <c r="C13" i="2"/>
  <c r="C13" i="1"/>
  <c r="D14" i="1" s="1"/>
  <c r="D13" i="1"/>
  <c r="G12" i="2"/>
  <c r="H12" i="2" s="1"/>
  <c r="F13" i="1"/>
  <c r="F13" i="2"/>
  <c r="G12" i="1"/>
  <c r="H11" i="1" s="1"/>
  <c r="C14" i="1" l="1"/>
  <c r="B14" i="1"/>
  <c r="E14" i="1"/>
  <c r="G13" i="1"/>
  <c r="H12" i="1" s="1"/>
  <c r="B14" i="2"/>
  <c r="F14" i="2"/>
  <c r="G13" i="2"/>
  <c r="H13" i="2" s="1"/>
  <c r="C14" i="2"/>
  <c r="D14" i="2"/>
  <c r="E14" i="2"/>
  <c r="F14" i="1"/>
  <c r="D15" i="1" l="1"/>
  <c r="E15" i="1"/>
  <c r="B15" i="1"/>
  <c r="C15" i="1"/>
  <c r="F15" i="1"/>
  <c r="G14" i="1"/>
  <c r="H13" i="1" s="1"/>
  <c r="B15" i="2"/>
  <c r="F15" i="2"/>
  <c r="G14" i="2"/>
  <c r="H14" i="2" s="1"/>
  <c r="C15" i="2"/>
  <c r="E15" i="2"/>
  <c r="D15" i="2"/>
  <c r="B16" i="2" l="1"/>
  <c r="F16" i="2"/>
  <c r="G15" i="2"/>
  <c r="H15" i="2" s="1"/>
  <c r="C16" i="2"/>
  <c r="D16" i="2"/>
  <c r="E16" i="2"/>
  <c r="D16" i="1"/>
  <c r="E16" i="1"/>
  <c r="B16" i="1"/>
  <c r="C16" i="1"/>
  <c r="G15" i="1"/>
  <c r="H14" i="1" s="1"/>
  <c r="F16" i="1"/>
  <c r="D17" i="1" l="1"/>
  <c r="E17" i="1"/>
  <c r="G16" i="1"/>
  <c r="H15" i="1" s="1"/>
  <c r="F17" i="1"/>
  <c r="C17" i="1"/>
  <c r="B17" i="1"/>
  <c r="B17" i="2"/>
  <c r="F17" i="2"/>
  <c r="G16" i="2"/>
  <c r="H16" i="2" s="1"/>
  <c r="C17" i="2"/>
  <c r="D17" i="2"/>
  <c r="E17" i="2"/>
  <c r="B18" i="2" l="1"/>
  <c r="F18" i="2"/>
  <c r="G17" i="2"/>
  <c r="H17" i="2" s="1"/>
  <c r="C18" i="2"/>
  <c r="D18" i="2"/>
  <c r="E18" i="2"/>
  <c r="D18" i="1"/>
  <c r="E18" i="1"/>
  <c r="C18" i="1"/>
  <c r="G17" i="1"/>
  <c r="H16" i="1" s="1"/>
  <c r="F18" i="1"/>
  <c r="B18" i="1"/>
  <c r="D19" i="1" l="1"/>
  <c r="E19" i="1"/>
  <c r="B19" i="1"/>
  <c r="C19" i="1"/>
  <c r="F19" i="1"/>
  <c r="G18" i="1"/>
  <c r="H17" i="1" s="1"/>
  <c r="B19" i="2"/>
  <c r="F19" i="2"/>
  <c r="G18" i="2"/>
  <c r="H18" i="2" s="1"/>
  <c r="C19" i="2"/>
  <c r="E19" i="2"/>
  <c r="D19" i="2"/>
  <c r="B20" i="2" l="1"/>
  <c r="F20" i="2"/>
  <c r="G19" i="2"/>
  <c r="H19" i="2" s="1"/>
  <c r="C20" i="2"/>
  <c r="D20" i="2"/>
  <c r="E20" i="2"/>
  <c r="D20" i="1"/>
  <c r="E20" i="1"/>
  <c r="B20" i="1"/>
  <c r="C20" i="1"/>
  <c r="F20" i="1"/>
  <c r="G19" i="1"/>
  <c r="H18" i="1" s="1"/>
  <c r="D21" i="1" l="1"/>
  <c r="E21" i="1"/>
  <c r="G20" i="1"/>
  <c r="H19" i="1" s="1"/>
  <c r="F21" i="1"/>
  <c r="C21" i="1"/>
  <c r="B21" i="1"/>
  <c r="B21" i="2"/>
  <c r="F21" i="2"/>
  <c r="G20" i="2"/>
  <c r="H20" i="2" s="1"/>
  <c r="C21" i="2"/>
  <c r="D21" i="2"/>
  <c r="E21" i="2"/>
  <c r="D22" i="1" l="1"/>
  <c r="E22" i="1"/>
  <c r="C22" i="1"/>
  <c r="G21" i="1"/>
  <c r="H20" i="1" s="1"/>
  <c r="F22" i="1"/>
  <c r="B22" i="1"/>
  <c r="B22" i="2"/>
  <c r="F22" i="2"/>
  <c r="G21" i="2"/>
  <c r="H21" i="2" s="1"/>
  <c r="C22" i="2"/>
  <c r="D22" i="2"/>
  <c r="E22" i="2"/>
  <c r="B23" i="2" l="1"/>
  <c r="F23" i="2"/>
  <c r="G22" i="2"/>
  <c r="H22" i="2" s="1"/>
  <c r="C23" i="2"/>
  <c r="E23" i="2"/>
  <c r="D23" i="2"/>
  <c r="D23" i="1"/>
  <c r="E23" i="1"/>
  <c r="B23" i="1"/>
  <c r="C23" i="1"/>
  <c r="G22" i="1"/>
  <c r="H21" i="1" s="1"/>
  <c r="F23" i="1"/>
  <c r="D24" i="1" l="1"/>
  <c r="E24" i="1"/>
  <c r="B24" i="1"/>
  <c r="C24" i="1"/>
  <c r="F24" i="1"/>
  <c r="G23" i="1"/>
  <c r="H22" i="1" s="1"/>
  <c r="B24" i="2"/>
  <c r="F24" i="2"/>
  <c r="G23" i="2"/>
  <c r="H23" i="2" s="1"/>
  <c r="C24" i="2"/>
  <c r="D24" i="2"/>
  <c r="E24" i="2"/>
  <c r="B25" i="2" l="1"/>
  <c r="F25" i="2"/>
  <c r="G24" i="2"/>
  <c r="H24" i="2" s="1"/>
  <c r="C25" i="2"/>
  <c r="D25" i="2"/>
  <c r="E25" i="2"/>
  <c r="D25" i="1"/>
  <c r="E25" i="1"/>
  <c r="G24" i="1"/>
  <c r="H23" i="1" s="1"/>
  <c r="F25" i="1"/>
  <c r="C25" i="1"/>
  <c r="B25" i="1"/>
  <c r="D26" i="1" l="1"/>
  <c r="E26" i="1"/>
  <c r="C26" i="1"/>
  <c r="G25" i="1"/>
  <c r="H24" i="1" s="1"/>
  <c r="F26" i="1"/>
  <c r="B26" i="1"/>
  <c r="B26" i="2"/>
  <c r="F26" i="2"/>
  <c r="G25" i="2"/>
  <c r="H25" i="2" s="1"/>
  <c r="C26" i="2"/>
  <c r="D26" i="2"/>
  <c r="E26" i="2"/>
  <c r="D27" i="1" l="1"/>
  <c r="E27" i="1"/>
  <c r="B27" i="1"/>
  <c r="C27" i="1"/>
  <c r="G26" i="1"/>
  <c r="H25" i="1" s="1"/>
  <c r="F27" i="1"/>
  <c r="B27" i="2"/>
  <c r="F27" i="2"/>
  <c r="G26" i="2"/>
  <c r="H26" i="2" s="1"/>
  <c r="C27" i="2"/>
  <c r="E27" i="2"/>
  <c r="D27" i="2"/>
  <c r="B28" i="2" l="1"/>
  <c r="F28" i="2"/>
  <c r="G27" i="2"/>
  <c r="H27" i="2" s="1"/>
  <c r="C28" i="2"/>
  <c r="D28" i="2"/>
  <c r="E28" i="2"/>
  <c r="D28" i="1"/>
  <c r="E28" i="1"/>
  <c r="B28" i="1"/>
  <c r="C28" i="1"/>
  <c r="F28" i="1"/>
  <c r="G27" i="1"/>
  <c r="H26" i="1" s="1"/>
  <c r="D29" i="1" l="1"/>
  <c r="E29" i="1"/>
  <c r="G28" i="1"/>
  <c r="H27" i="1" s="1"/>
  <c r="F29" i="1"/>
  <c r="C29" i="1"/>
  <c r="B29" i="1"/>
  <c r="B29" i="2"/>
  <c r="F29" i="2"/>
  <c r="G28" i="2"/>
  <c r="H28" i="2" s="1"/>
  <c r="C29" i="2"/>
  <c r="D29" i="2"/>
  <c r="E29" i="2"/>
  <c r="D30" i="1" l="1"/>
  <c r="E30" i="1"/>
  <c r="C30" i="1"/>
  <c r="G29" i="1"/>
  <c r="H28" i="1" s="1"/>
  <c r="F30" i="1"/>
  <c r="B30" i="1"/>
  <c r="B30" i="2"/>
  <c r="F30" i="2"/>
  <c r="G29" i="2"/>
  <c r="H29" i="2" s="1"/>
  <c r="C30" i="2"/>
  <c r="D30" i="2"/>
  <c r="E30" i="2"/>
  <c r="B31" i="2" l="1"/>
  <c r="F31" i="2"/>
  <c r="G30" i="2"/>
  <c r="H30" i="2" s="1"/>
  <c r="C31" i="2"/>
  <c r="E31" i="2"/>
  <c r="D31" i="2"/>
  <c r="D31" i="1"/>
  <c r="E31" i="1"/>
  <c r="B31" i="1"/>
  <c r="C31" i="1"/>
  <c r="G30" i="1"/>
  <c r="H29" i="1" s="1"/>
  <c r="F31" i="1"/>
  <c r="D32" i="1" l="1"/>
  <c r="E32" i="1"/>
  <c r="B32" i="1"/>
  <c r="C32" i="1"/>
  <c r="F32" i="1"/>
  <c r="G31" i="1"/>
  <c r="H30" i="1" s="1"/>
  <c r="B32" i="2"/>
  <c r="F32" i="2"/>
  <c r="G31" i="2"/>
  <c r="H31" i="2" s="1"/>
  <c r="C32" i="2"/>
  <c r="D32" i="2"/>
  <c r="E32" i="2"/>
  <c r="B33" i="2" l="1"/>
  <c r="F33" i="2"/>
  <c r="G32" i="2"/>
  <c r="H32" i="2" s="1"/>
  <c r="C33" i="2"/>
  <c r="D33" i="2"/>
  <c r="E33" i="2"/>
  <c r="D33" i="1"/>
  <c r="E33" i="1"/>
  <c r="G32" i="1"/>
  <c r="H31" i="1" s="1"/>
  <c r="F33" i="1"/>
  <c r="C33" i="1"/>
  <c r="B33" i="1"/>
  <c r="D34" i="1" l="1"/>
  <c r="E34" i="1"/>
  <c r="C34" i="1"/>
  <c r="G33" i="1"/>
  <c r="H32" i="1" s="1"/>
  <c r="F34" i="1"/>
  <c r="B34" i="1"/>
  <c r="B34" i="2"/>
  <c r="F34" i="2"/>
  <c r="G33" i="2"/>
  <c r="H33" i="2" s="1"/>
  <c r="C34" i="2"/>
  <c r="D34" i="2"/>
  <c r="E34" i="2"/>
  <c r="B35" i="2" l="1"/>
  <c r="F35" i="2"/>
  <c r="G34" i="2"/>
  <c r="H34" i="2" s="1"/>
  <c r="C35" i="2"/>
  <c r="E35" i="2"/>
  <c r="D35" i="2"/>
  <c r="D35" i="1"/>
  <c r="E35" i="1"/>
  <c r="B35" i="1"/>
  <c r="C35" i="1"/>
  <c r="G34" i="1"/>
  <c r="H33" i="1" s="1"/>
  <c r="F35" i="1"/>
  <c r="D36" i="1" l="1"/>
  <c r="E36" i="1"/>
  <c r="B36" i="1"/>
  <c r="C36" i="1"/>
  <c r="F36" i="1"/>
  <c r="G35" i="1"/>
  <c r="H34" i="1" s="1"/>
  <c r="B36" i="2"/>
  <c r="F36" i="2"/>
  <c r="G35" i="2"/>
  <c r="H35" i="2" s="1"/>
  <c r="C36" i="2"/>
  <c r="D36" i="2"/>
  <c r="E36" i="2"/>
  <c r="D37" i="1" l="1"/>
  <c r="E37" i="1"/>
  <c r="G36" i="1"/>
  <c r="H35" i="1" s="1"/>
  <c r="F37" i="1"/>
  <c r="C37" i="1"/>
  <c r="B37" i="1"/>
  <c r="B37" i="2"/>
  <c r="F37" i="2"/>
  <c r="G36" i="2"/>
  <c r="H36" i="2" s="1"/>
  <c r="C37" i="2"/>
  <c r="D37" i="2"/>
  <c r="E37" i="2"/>
  <c r="D38" i="1" l="1"/>
  <c r="E38" i="1"/>
  <c r="C38" i="1"/>
  <c r="G37" i="1"/>
  <c r="H36" i="1" s="1"/>
  <c r="F38" i="1"/>
  <c r="B38" i="1"/>
  <c r="B38" i="2"/>
  <c r="F38" i="2"/>
  <c r="G37" i="2"/>
  <c r="H37" i="2" s="1"/>
  <c r="C38" i="2"/>
  <c r="D38" i="2"/>
  <c r="E38" i="2"/>
  <c r="D39" i="1" l="1"/>
  <c r="E39" i="1"/>
  <c r="B39" i="1"/>
  <c r="C39" i="1"/>
  <c r="F39" i="1"/>
  <c r="G38" i="1"/>
  <c r="H37" i="1" s="1"/>
  <c r="B39" i="2"/>
  <c r="F39" i="2"/>
  <c r="G38" i="2"/>
  <c r="H38" i="2" s="1"/>
  <c r="C39" i="2"/>
  <c r="E39" i="2"/>
  <c r="D39" i="2"/>
  <c r="B40" i="2" l="1"/>
  <c r="F40" i="2"/>
  <c r="G39" i="2"/>
  <c r="H39" i="2" s="1"/>
  <c r="C40" i="2"/>
  <c r="D40" i="2"/>
  <c r="E40" i="2"/>
  <c r="D40" i="1"/>
  <c r="E40" i="1"/>
  <c r="B40" i="1"/>
  <c r="C40" i="1"/>
  <c r="G39" i="1"/>
  <c r="H38" i="1" s="1"/>
  <c r="F40" i="1"/>
  <c r="D41" i="1" l="1"/>
  <c r="E41" i="1"/>
  <c r="G40" i="1"/>
  <c r="H39" i="1" s="1"/>
  <c r="F41" i="1"/>
  <c r="C41" i="1"/>
  <c r="B41" i="1"/>
  <c r="B41" i="2"/>
  <c r="F41" i="2"/>
  <c r="G40" i="2"/>
  <c r="H40" i="2" s="1"/>
  <c r="C41" i="2"/>
  <c r="D41" i="2"/>
  <c r="E41" i="2"/>
  <c r="B42" i="2" l="1"/>
  <c r="F42" i="2"/>
  <c r="G41" i="2"/>
  <c r="H41" i="2" s="1"/>
  <c r="C42" i="2"/>
  <c r="D42" i="2"/>
  <c r="E42" i="2"/>
  <c r="D42" i="1"/>
  <c r="E42" i="1"/>
  <c r="C42" i="1"/>
  <c r="G41" i="1"/>
  <c r="H40" i="1" s="1"/>
  <c r="F42" i="1"/>
  <c r="B42" i="1"/>
  <c r="B43" i="1" l="1"/>
  <c r="F43" i="1"/>
  <c r="C43" i="1"/>
  <c r="D43" i="1"/>
  <c r="E43" i="1"/>
  <c r="G42" i="1"/>
  <c r="H41" i="1" s="1"/>
  <c r="B43" i="2"/>
  <c r="F43" i="2"/>
  <c r="G42" i="2"/>
  <c r="H42" i="2" s="1"/>
  <c r="E43" i="2"/>
  <c r="D43" i="2"/>
  <c r="C43" i="2"/>
  <c r="B44" i="2" l="1"/>
  <c r="F44" i="2"/>
  <c r="C44" i="2"/>
  <c r="G43" i="2"/>
  <c r="H43" i="2" s="1"/>
  <c r="D44" i="2"/>
  <c r="E44" i="2"/>
  <c r="B44" i="1"/>
  <c r="F44" i="1"/>
  <c r="G43" i="1"/>
  <c r="H42" i="1" s="1"/>
  <c r="C44" i="1"/>
  <c r="E44" i="1"/>
  <c r="D44" i="1"/>
  <c r="B45" i="1" l="1"/>
  <c r="F45" i="1"/>
  <c r="G44" i="1"/>
  <c r="H43" i="1" s="1"/>
  <c r="C45" i="1"/>
  <c r="D45" i="1"/>
  <c r="E45" i="1"/>
  <c r="B45" i="2"/>
  <c r="F45" i="2"/>
  <c r="E45" i="2"/>
  <c r="G44" i="2"/>
  <c r="H44" i="2" s="1"/>
  <c r="C45" i="2"/>
  <c r="D45" i="2"/>
  <c r="B46" i="2" l="1"/>
  <c r="F46" i="2"/>
  <c r="C46" i="2"/>
  <c r="G45" i="2"/>
  <c r="H45" i="2" s="1"/>
  <c r="D46" i="2"/>
  <c r="E46" i="2"/>
  <c r="B46" i="1"/>
  <c r="F46" i="1"/>
  <c r="G45" i="1"/>
  <c r="H44" i="1" s="1"/>
  <c r="C46" i="1"/>
  <c r="E46" i="1"/>
  <c r="D46" i="1"/>
  <c r="B47" i="1" l="1"/>
  <c r="F47" i="1"/>
  <c r="G46" i="1"/>
  <c r="H45" i="1" s="1"/>
  <c r="C47" i="1"/>
  <c r="D47" i="1"/>
  <c r="E47" i="1"/>
  <c r="B47" i="2"/>
  <c r="F47" i="2"/>
  <c r="E47" i="2"/>
  <c r="D47" i="2"/>
  <c r="G46" i="2"/>
  <c r="H46" i="2" s="1"/>
  <c r="C47" i="2"/>
  <c r="B48" i="2" l="1"/>
  <c r="F48" i="2"/>
  <c r="C48" i="2"/>
  <c r="G47" i="2"/>
  <c r="H47" i="2" s="1"/>
  <c r="D48" i="2"/>
  <c r="E48" i="2"/>
  <c r="B48" i="1"/>
  <c r="F48" i="1"/>
  <c r="G47" i="1"/>
  <c r="H46" i="1" s="1"/>
  <c r="C48" i="1"/>
  <c r="E48" i="1"/>
  <c r="D48" i="1"/>
  <c r="B49" i="1" l="1"/>
  <c r="F49" i="1"/>
  <c r="G48" i="1"/>
  <c r="H47" i="1" s="1"/>
  <c r="C49" i="1"/>
  <c r="D49" i="1"/>
  <c r="E49" i="1"/>
  <c r="B49" i="2"/>
  <c r="F49" i="2"/>
  <c r="E49" i="2"/>
  <c r="G48" i="2"/>
  <c r="H48" i="2" s="1"/>
  <c r="C49" i="2"/>
  <c r="D49" i="2"/>
  <c r="B50" i="2" l="1"/>
  <c r="F50" i="2"/>
  <c r="C50" i="2"/>
  <c r="G49" i="2"/>
  <c r="H49" i="2" s="1"/>
  <c r="D50" i="2"/>
  <c r="E50" i="2"/>
  <c r="B50" i="1"/>
  <c r="F50" i="1"/>
  <c r="G49" i="1"/>
  <c r="H48" i="1" s="1"/>
  <c r="C50" i="1"/>
  <c r="E50" i="1"/>
  <c r="D50" i="1"/>
  <c r="B51" i="1" l="1"/>
  <c r="F51" i="1"/>
  <c r="G50" i="1"/>
  <c r="H49" i="1" s="1"/>
  <c r="C51" i="1"/>
  <c r="D51" i="1"/>
  <c r="E51" i="1"/>
  <c r="B51" i="2"/>
  <c r="F51" i="2"/>
  <c r="E51" i="2"/>
  <c r="D51" i="2"/>
  <c r="G50" i="2"/>
  <c r="H50" i="2" s="1"/>
  <c r="C51" i="2"/>
  <c r="B52" i="2" l="1"/>
  <c r="F52" i="2"/>
  <c r="C52" i="2"/>
  <c r="G51" i="2"/>
  <c r="H51" i="2" s="1"/>
  <c r="D52" i="2"/>
  <c r="E52" i="2"/>
  <c r="B52" i="1"/>
  <c r="F52" i="1"/>
  <c r="G51" i="1"/>
  <c r="H50" i="1" s="1"/>
  <c r="C52" i="1"/>
  <c r="E52" i="1"/>
  <c r="D52" i="1"/>
  <c r="B53" i="1" l="1"/>
  <c r="F53" i="1"/>
  <c r="G52" i="1"/>
  <c r="H51" i="1" s="1"/>
  <c r="C53" i="1"/>
  <c r="D53" i="1"/>
  <c r="E53" i="1"/>
  <c r="B53" i="2"/>
  <c r="F53" i="2"/>
  <c r="E53" i="2"/>
  <c r="G52" i="2"/>
  <c r="H52" i="2" s="1"/>
  <c r="C53" i="2"/>
  <c r="D53" i="2"/>
  <c r="B54" i="2" l="1"/>
  <c r="C54" i="2"/>
  <c r="G53" i="2"/>
  <c r="H53" i="2" s="1"/>
  <c r="D54" i="2"/>
  <c r="E54" i="2"/>
  <c r="F54" i="2"/>
  <c r="B54" i="1"/>
  <c r="F54" i="1"/>
  <c r="G53" i="1"/>
  <c r="H52" i="1" s="1"/>
  <c r="C54" i="1"/>
  <c r="E54" i="1"/>
  <c r="D54" i="1"/>
  <c r="B55" i="1" l="1"/>
  <c r="F55" i="1"/>
  <c r="G54" i="1"/>
  <c r="H53" i="1" s="1"/>
  <c r="C55" i="1"/>
  <c r="D55" i="1"/>
  <c r="E55" i="1"/>
  <c r="G54" i="2"/>
  <c r="H54" i="2" s="1"/>
  <c r="C55" i="2"/>
  <c r="D55" i="2"/>
  <c r="B55" i="2"/>
  <c r="E55" i="2"/>
  <c r="F55" i="2"/>
  <c r="G55" i="2" l="1"/>
  <c r="H55" i="2" s="1"/>
  <c r="C56" i="2"/>
  <c r="D56" i="2"/>
  <c r="B56" i="2"/>
  <c r="E56" i="2"/>
  <c r="F56" i="2"/>
  <c r="B56" i="1"/>
  <c r="F56" i="1"/>
  <c r="G55" i="1"/>
  <c r="H54" i="1" s="1"/>
  <c r="C56" i="1"/>
  <c r="E56" i="1"/>
  <c r="D56" i="1"/>
  <c r="G56" i="2" l="1"/>
  <c r="H56" i="2" s="1"/>
  <c r="C57" i="2"/>
  <c r="D57" i="2"/>
  <c r="B57" i="2"/>
  <c r="E57" i="2"/>
  <c r="F57" i="2"/>
  <c r="B57" i="1"/>
  <c r="F57" i="1"/>
  <c r="G56" i="1"/>
  <c r="H55" i="1" s="1"/>
  <c r="C57" i="1"/>
  <c r="E57" i="1"/>
  <c r="D57" i="1"/>
  <c r="B58" i="1" l="1"/>
  <c r="F58" i="1"/>
  <c r="G57" i="1"/>
  <c r="H56" i="1" s="1"/>
  <c r="C58" i="1"/>
  <c r="D58" i="1"/>
  <c r="E58" i="1"/>
  <c r="G57" i="2"/>
  <c r="H57" i="2" s="1"/>
  <c r="C58" i="2"/>
  <c r="D58" i="2"/>
  <c r="B58" i="2"/>
  <c r="E58" i="2"/>
  <c r="F58" i="2"/>
  <c r="G58" i="2" l="1"/>
  <c r="H58" i="2" s="1"/>
  <c r="C59" i="2"/>
  <c r="D59" i="2"/>
  <c r="B59" i="2"/>
  <c r="E59" i="2"/>
  <c r="F59" i="2"/>
  <c r="B59" i="1"/>
  <c r="F59" i="1"/>
  <c r="G58" i="1"/>
  <c r="H57" i="1" s="1"/>
  <c r="C59" i="1"/>
  <c r="E59" i="1"/>
  <c r="D59" i="1"/>
  <c r="G59" i="2" l="1"/>
  <c r="H59" i="2" s="1"/>
  <c r="C60" i="2"/>
  <c r="D60" i="2"/>
  <c r="B60" i="2"/>
  <c r="E60" i="2"/>
  <c r="F60" i="2"/>
  <c r="B60" i="1"/>
  <c r="F60" i="1"/>
  <c r="G59" i="1"/>
  <c r="H58" i="1" s="1"/>
  <c r="C60" i="1"/>
  <c r="D60" i="1"/>
  <c r="E60" i="1"/>
  <c r="G60" i="2" l="1"/>
  <c r="H60" i="2" s="1"/>
  <c r="C61" i="2"/>
  <c r="D61" i="2"/>
  <c r="B61" i="2"/>
  <c r="E61" i="2"/>
  <c r="F61" i="2"/>
  <c r="B61" i="1"/>
  <c r="F61" i="1"/>
  <c r="G60" i="1"/>
  <c r="H59" i="1" s="1"/>
  <c r="C61" i="1"/>
  <c r="E61" i="1"/>
  <c r="D61" i="1"/>
  <c r="G61" i="2" l="1"/>
  <c r="H61" i="2" s="1"/>
  <c r="C62" i="2"/>
  <c r="D62" i="2"/>
  <c r="B62" i="2"/>
  <c r="E62" i="2"/>
  <c r="F62" i="2"/>
  <c r="B62" i="1"/>
  <c r="F62" i="1"/>
  <c r="G61" i="1"/>
  <c r="H60" i="1" s="1"/>
  <c r="C62" i="1"/>
  <c r="D62" i="1"/>
  <c r="E62" i="1"/>
  <c r="G62" i="2" l="1"/>
  <c r="H62" i="2" s="1"/>
  <c r="C63" i="2"/>
  <c r="D63" i="2"/>
  <c r="B63" i="2"/>
  <c r="E63" i="2"/>
  <c r="F63" i="2"/>
  <c r="B63" i="1"/>
  <c r="F63" i="1"/>
  <c r="G62" i="1"/>
  <c r="H61" i="1" s="1"/>
  <c r="C63" i="1"/>
  <c r="E63" i="1"/>
  <c r="D63" i="1"/>
  <c r="G63" i="2" l="1"/>
  <c r="H63" i="2" s="1"/>
  <c r="C64" i="2"/>
  <c r="D64" i="2"/>
  <c r="B64" i="2"/>
  <c r="E64" i="2"/>
  <c r="F64" i="2"/>
  <c r="B64" i="1"/>
  <c r="F64" i="1"/>
  <c r="G63" i="1"/>
  <c r="H62" i="1" s="1"/>
  <c r="C64" i="1"/>
  <c r="D64" i="1"/>
  <c r="E64" i="1"/>
  <c r="B65" i="1" l="1"/>
  <c r="F65" i="1"/>
  <c r="G64" i="1"/>
  <c r="H63" i="1" s="1"/>
  <c r="C65" i="1"/>
  <c r="E65" i="1"/>
  <c r="D65" i="1"/>
  <c r="G64" i="2"/>
  <c r="H64" i="2" s="1"/>
  <c r="C65" i="2"/>
  <c r="D65" i="2"/>
  <c r="B65" i="2"/>
  <c r="E65" i="2"/>
  <c r="F65" i="2"/>
  <c r="G65" i="2" l="1"/>
  <c r="H65" i="2" s="1"/>
  <c r="C66" i="2"/>
  <c r="D66" i="2"/>
  <c r="B66" i="2"/>
  <c r="E66" i="2"/>
  <c r="F66" i="2"/>
  <c r="B66" i="1"/>
  <c r="F66" i="1"/>
  <c r="G65" i="1"/>
  <c r="H64" i="1" s="1"/>
  <c r="C66" i="1"/>
  <c r="D66" i="1"/>
  <c r="E66" i="1"/>
  <c r="G66" i="2" l="1"/>
  <c r="H66" i="2" s="1"/>
  <c r="C67" i="2"/>
  <c r="D67" i="2"/>
  <c r="B67" i="2"/>
  <c r="E67" i="2"/>
  <c r="F67" i="2"/>
  <c r="B67" i="1"/>
  <c r="F67" i="1"/>
  <c r="G66" i="1"/>
  <c r="H65" i="1" s="1"/>
  <c r="C67" i="1"/>
  <c r="E67" i="1"/>
  <c r="D67" i="1"/>
  <c r="G67" i="2" l="1"/>
  <c r="H67" i="2" s="1"/>
  <c r="C68" i="2"/>
  <c r="D68" i="2"/>
  <c r="B68" i="2"/>
  <c r="E68" i="2"/>
  <c r="F68" i="2"/>
  <c r="B68" i="1"/>
  <c r="F68" i="1"/>
  <c r="G67" i="1"/>
  <c r="H66" i="1" s="1"/>
  <c r="C68" i="1"/>
  <c r="D68" i="1"/>
  <c r="E68" i="1"/>
  <c r="G68" i="2" l="1"/>
  <c r="H68" i="2" s="1"/>
  <c r="C69" i="2"/>
  <c r="D69" i="2"/>
  <c r="B69" i="2"/>
  <c r="E69" i="2"/>
  <c r="F69" i="2"/>
  <c r="B69" i="1"/>
  <c r="F69" i="1"/>
  <c r="G68" i="1"/>
  <c r="H67" i="1" s="1"/>
  <c r="C69" i="1"/>
  <c r="E69" i="1"/>
  <c r="D69" i="1"/>
  <c r="G69" i="2" l="1"/>
  <c r="H69" i="2" s="1"/>
  <c r="C70" i="2"/>
  <c r="D70" i="2"/>
  <c r="B70" i="2"/>
  <c r="E70" i="2"/>
  <c r="F70" i="2"/>
  <c r="B70" i="1"/>
  <c r="F70" i="1"/>
  <c r="G69" i="1"/>
  <c r="H68" i="1" s="1"/>
  <c r="C70" i="1"/>
  <c r="D70" i="1"/>
  <c r="E70" i="1"/>
  <c r="G70" i="2" l="1"/>
  <c r="H70" i="2" s="1"/>
  <c r="C71" i="2"/>
  <c r="D71" i="2"/>
  <c r="B71" i="2"/>
  <c r="E71" i="2"/>
  <c r="F71" i="2"/>
  <c r="B71" i="1"/>
  <c r="F71" i="1"/>
  <c r="G70" i="1"/>
  <c r="H69" i="1" s="1"/>
  <c r="C71" i="1"/>
  <c r="E71" i="1"/>
  <c r="D71" i="1"/>
  <c r="G71" i="2" l="1"/>
  <c r="H71" i="2" s="1"/>
  <c r="C72" i="2"/>
  <c r="D72" i="2"/>
  <c r="B72" i="2"/>
  <c r="E72" i="2"/>
  <c r="F72" i="2"/>
  <c r="B72" i="1"/>
  <c r="F72" i="1"/>
  <c r="G71" i="1"/>
  <c r="H70" i="1" s="1"/>
  <c r="C72" i="1"/>
  <c r="D72" i="1"/>
  <c r="E72" i="1"/>
  <c r="G72" i="2" l="1"/>
  <c r="H72" i="2" s="1"/>
  <c r="C73" i="2"/>
  <c r="D73" i="2"/>
  <c r="B73" i="2"/>
  <c r="E73" i="2"/>
  <c r="F73" i="2"/>
  <c r="B73" i="1"/>
  <c r="F73" i="1"/>
  <c r="G72" i="1"/>
  <c r="H71" i="1" s="1"/>
  <c r="C73" i="1"/>
  <c r="E73" i="1"/>
  <c r="D73" i="1"/>
  <c r="G73" i="2" l="1"/>
  <c r="H73" i="2" s="1"/>
  <c r="C74" i="2"/>
  <c r="D74" i="2"/>
  <c r="B74" i="2"/>
  <c r="E74" i="2"/>
  <c r="F74" i="2"/>
  <c r="B74" i="1"/>
  <c r="F74" i="1"/>
  <c r="G73" i="1"/>
  <c r="H72" i="1" s="1"/>
  <c r="C74" i="1"/>
  <c r="D74" i="1"/>
  <c r="E74" i="1"/>
  <c r="G74" i="2" l="1"/>
  <c r="H74" i="2" s="1"/>
  <c r="C75" i="2"/>
  <c r="D75" i="2"/>
  <c r="B75" i="2"/>
  <c r="E75" i="2"/>
  <c r="F75" i="2"/>
  <c r="B75" i="1"/>
  <c r="F75" i="1"/>
  <c r="G74" i="1"/>
  <c r="H73" i="1" s="1"/>
  <c r="C75" i="1"/>
  <c r="E75" i="1"/>
  <c r="D75" i="1"/>
  <c r="G75" i="2" l="1"/>
  <c r="H75" i="2" s="1"/>
  <c r="C76" i="2"/>
  <c r="D76" i="2"/>
  <c r="B76" i="2"/>
  <c r="E76" i="2"/>
  <c r="F76" i="2"/>
  <c r="B76" i="1"/>
  <c r="F76" i="1"/>
  <c r="G75" i="1"/>
  <c r="H74" i="1" s="1"/>
  <c r="C76" i="1"/>
  <c r="D76" i="1"/>
  <c r="E76" i="1"/>
  <c r="G76" i="2" l="1"/>
  <c r="H76" i="2" s="1"/>
  <c r="C77" i="2"/>
  <c r="D77" i="2"/>
  <c r="B77" i="2"/>
  <c r="E77" i="2"/>
  <c r="F77" i="2"/>
  <c r="B77" i="1"/>
  <c r="F77" i="1"/>
  <c r="G76" i="1"/>
  <c r="H75" i="1" s="1"/>
  <c r="C77" i="1"/>
  <c r="E77" i="1"/>
  <c r="D77" i="1"/>
  <c r="G77" i="2" l="1"/>
  <c r="H77" i="2" s="1"/>
  <c r="C78" i="2"/>
  <c r="D78" i="2"/>
  <c r="B78" i="2"/>
  <c r="E78" i="2"/>
  <c r="F78" i="2"/>
  <c r="B78" i="1"/>
  <c r="F78" i="1"/>
  <c r="G77" i="1"/>
  <c r="H76" i="1" s="1"/>
  <c r="C78" i="1"/>
  <c r="D78" i="1"/>
  <c r="E78" i="1"/>
  <c r="G78" i="2" l="1"/>
  <c r="H78" i="2" s="1"/>
  <c r="C79" i="2"/>
  <c r="D79" i="2"/>
  <c r="B79" i="2"/>
  <c r="E79" i="2"/>
  <c r="F79" i="2"/>
  <c r="B79" i="1"/>
  <c r="F79" i="1"/>
  <c r="G78" i="1"/>
  <c r="H77" i="1" s="1"/>
  <c r="C79" i="1"/>
  <c r="E79" i="1"/>
  <c r="D79" i="1"/>
  <c r="G79" i="2" l="1"/>
  <c r="H79" i="2" s="1"/>
  <c r="C80" i="2"/>
  <c r="D80" i="2"/>
  <c r="B80" i="2"/>
  <c r="E80" i="2"/>
  <c r="F80" i="2"/>
  <c r="B80" i="1"/>
  <c r="F80" i="1"/>
  <c r="G79" i="1"/>
  <c r="H78" i="1" s="1"/>
  <c r="C80" i="1"/>
  <c r="D80" i="1"/>
  <c r="E80" i="1"/>
  <c r="G80" i="2" l="1"/>
  <c r="H80" i="2" s="1"/>
  <c r="C81" i="2"/>
  <c r="D81" i="2"/>
  <c r="B81" i="2"/>
  <c r="E81" i="2"/>
  <c r="F81" i="2"/>
  <c r="B81" i="1"/>
  <c r="F81" i="1"/>
  <c r="G80" i="1"/>
  <c r="H79" i="1" s="1"/>
  <c r="C81" i="1"/>
  <c r="E81" i="1"/>
  <c r="D81" i="1"/>
  <c r="G81" i="2" l="1"/>
  <c r="H81" i="2" s="1"/>
  <c r="C82" i="2"/>
  <c r="D82" i="2"/>
  <c r="B82" i="2"/>
  <c r="E82" i="2"/>
  <c r="F82" i="2"/>
  <c r="B82" i="1"/>
  <c r="F82" i="1"/>
  <c r="G81" i="1"/>
  <c r="H80" i="1" s="1"/>
  <c r="C82" i="1"/>
  <c r="D82" i="1"/>
  <c r="E82" i="1"/>
  <c r="G82" i="2" l="1"/>
  <c r="H82" i="2" s="1"/>
  <c r="C83" i="2"/>
  <c r="D83" i="2"/>
  <c r="B83" i="2"/>
  <c r="E83" i="2"/>
  <c r="F83" i="2"/>
  <c r="B83" i="1"/>
  <c r="F83" i="1"/>
  <c r="G82" i="1"/>
  <c r="H81" i="1" s="1"/>
  <c r="C83" i="1"/>
  <c r="E83" i="1"/>
  <c r="D83" i="1"/>
  <c r="G83" i="2" l="1"/>
  <c r="H83" i="2" s="1"/>
  <c r="C84" i="2"/>
  <c r="D84" i="2"/>
  <c r="B84" i="2"/>
  <c r="E84" i="2"/>
  <c r="F84" i="2"/>
  <c r="B84" i="1"/>
  <c r="F84" i="1"/>
  <c r="G83" i="1"/>
  <c r="H82" i="1" s="1"/>
  <c r="C84" i="1"/>
  <c r="D84" i="1"/>
  <c r="E84" i="1"/>
  <c r="G84" i="2" l="1"/>
  <c r="H84" i="2" s="1"/>
  <c r="D85" i="2"/>
  <c r="B85" i="2"/>
  <c r="C85" i="2"/>
  <c r="F85" i="2"/>
  <c r="E85" i="2"/>
  <c r="B85" i="1"/>
  <c r="F85" i="1"/>
  <c r="G84" i="1"/>
  <c r="H83" i="1" s="1"/>
  <c r="C85" i="1"/>
  <c r="E85" i="1"/>
  <c r="D85" i="1"/>
  <c r="D86" i="2" l="1"/>
  <c r="G85" i="2"/>
  <c r="H85" i="2" s="1"/>
  <c r="E86" i="2"/>
  <c r="F86" i="2"/>
  <c r="B86" i="2"/>
  <c r="C86" i="2"/>
  <c r="B86" i="1"/>
  <c r="F86" i="1"/>
  <c r="G85" i="1"/>
  <c r="H84" i="1" s="1"/>
  <c r="C86" i="1"/>
  <c r="D86" i="1"/>
  <c r="E86" i="1"/>
  <c r="B87" i="1" l="1"/>
  <c r="F87" i="1"/>
  <c r="G86" i="1"/>
  <c r="H85" i="1" s="1"/>
  <c r="C87" i="1"/>
  <c r="E87" i="1"/>
  <c r="D87" i="1"/>
  <c r="D87" i="2"/>
  <c r="B87" i="2"/>
  <c r="C87" i="2"/>
  <c r="E87" i="2"/>
  <c r="F87" i="2"/>
  <c r="G86" i="2"/>
  <c r="H86" i="2" s="1"/>
  <c r="D88" i="2" l="1"/>
  <c r="G87" i="2"/>
  <c r="H87" i="2" s="1"/>
  <c r="E88" i="2"/>
  <c r="F88" i="2"/>
  <c r="C88" i="2"/>
  <c r="B88" i="2"/>
  <c r="B88" i="1"/>
  <c r="F88" i="1"/>
  <c r="G87" i="1"/>
  <c r="H86" i="1" s="1"/>
  <c r="C88" i="1"/>
  <c r="D88" i="1"/>
  <c r="E88" i="1"/>
  <c r="B89" i="1" l="1"/>
  <c r="F89" i="1"/>
  <c r="G88" i="1"/>
  <c r="H87" i="1" s="1"/>
  <c r="C89" i="1"/>
  <c r="E89" i="1"/>
  <c r="D89" i="1"/>
  <c r="E89" i="2"/>
  <c r="B89" i="2"/>
  <c r="F89" i="2"/>
  <c r="D89" i="2"/>
  <c r="G88" i="2"/>
  <c r="H88" i="2" s="1"/>
  <c r="C89" i="2"/>
  <c r="E90" i="2" l="1"/>
  <c r="B90" i="2"/>
  <c r="F90" i="2"/>
  <c r="D90" i="2"/>
  <c r="G89" i="2"/>
  <c r="H89" i="2" s="1"/>
  <c r="C90" i="2"/>
  <c r="B90" i="1"/>
  <c r="F90" i="1"/>
  <c r="G89" i="1"/>
  <c r="H88" i="1" s="1"/>
  <c r="C90" i="1"/>
  <c r="D90" i="1"/>
  <c r="E90" i="1"/>
  <c r="B91" i="1" l="1"/>
  <c r="F91" i="1"/>
  <c r="G90" i="1"/>
  <c r="H89" i="1" s="1"/>
  <c r="C91" i="1"/>
  <c r="E91" i="1"/>
  <c r="D91" i="1"/>
  <c r="E91" i="2"/>
  <c r="B91" i="2"/>
  <c r="F91" i="2"/>
  <c r="D91" i="2"/>
  <c r="G90" i="2"/>
  <c r="H90" i="2" s="1"/>
  <c r="C91" i="2"/>
  <c r="E92" i="2" l="1"/>
  <c r="B92" i="2"/>
  <c r="F92" i="2"/>
  <c r="D92" i="2"/>
  <c r="G91" i="2"/>
  <c r="H91" i="2" s="1"/>
  <c r="C92" i="2"/>
  <c r="B92" i="1"/>
  <c r="F92" i="1"/>
  <c r="C92" i="1"/>
  <c r="G91" i="1"/>
  <c r="H90" i="1" s="1"/>
  <c r="D92" i="1"/>
  <c r="E92" i="1"/>
  <c r="B93" i="1" l="1"/>
  <c r="F93" i="1"/>
  <c r="C93" i="1"/>
  <c r="G92" i="1"/>
  <c r="H91" i="1" s="1"/>
  <c r="E93" i="1"/>
  <c r="D93" i="1"/>
  <c r="E93" i="2"/>
  <c r="B93" i="2"/>
  <c r="F93" i="2"/>
  <c r="D93" i="2"/>
  <c r="G92" i="2"/>
  <c r="H92" i="2" s="1"/>
  <c r="C93" i="2"/>
  <c r="E94" i="2" l="1"/>
  <c r="B94" i="2"/>
  <c r="F94" i="2"/>
  <c r="D94" i="2"/>
  <c r="G93" i="2"/>
  <c r="H93" i="2" s="1"/>
  <c r="C94" i="2"/>
  <c r="B94" i="1"/>
  <c r="F94" i="1"/>
  <c r="C94" i="1"/>
  <c r="G93" i="1"/>
  <c r="H92" i="1" s="1"/>
  <c r="D94" i="1"/>
  <c r="E94" i="1"/>
  <c r="B95" i="1" l="1"/>
  <c r="F95" i="1"/>
  <c r="C95" i="1"/>
  <c r="G94" i="1"/>
  <c r="H93" i="1" s="1"/>
  <c r="E95" i="1"/>
  <c r="D95" i="1"/>
  <c r="E95" i="2"/>
  <c r="B95" i="2"/>
  <c r="F95" i="2"/>
  <c r="D95" i="2"/>
  <c r="G94" i="2"/>
  <c r="H94" i="2" s="1"/>
  <c r="C95" i="2"/>
  <c r="E96" i="2" l="1"/>
  <c r="B96" i="2"/>
  <c r="F96" i="2"/>
  <c r="D96" i="2"/>
  <c r="G95" i="2"/>
  <c r="H95" i="2" s="1"/>
  <c r="C96" i="2"/>
  <c r="B96" i="1"/>
  <c r="F96" i="1"/>
  <c r="G95" i="1"/>
  <c r="H94" i="1" s="1"/>
  <c r="C96" i="1"/>
  <c r="D96" i="1"/>
  <c r="E96" i="1"/>
  <c r="B97" i="1" l="1"/>
  <c r="F97" i="1"/>
  <c r="C97" i="1"/>
  <c r="G96" i="1"/>
  <c r="H95" i="1" s="1"/>
  <c r="E97" i="1"/>
  <c r="D97" i="1"/>
  <c r="E97" i="2"/>
  <c r="B97" i="2"/>
  <c r="F97" i="2"/>
  <c r="D97" i="2"/>
  <c r="G96" i="2"/>
  <c r="H96" i="2" s="1"/>
  <c r="C97" i="2"/>
  <c r="E98" i="2" l="1"/>
  <c r="B98" i="2"/>
  <c r="F98" i="2"/>
  <c r="D98" i="2"/>
  <c r="G97" i="2"/>
  <c r="H97" i="2" s="1"/>
  <c r="C98" i="2"/>
  <c r="B98" i="1"/>
  <c r="F98" i="1"/>
  <c r="C98" i="1"/>
  <c r="G97" i="1"/>
  <c r="H96" i="1" s="1"/>
  <c r="D98" i="1"/>
  <c r="E98" i="1"/>
  <c r="B99" i="1" l="1"/>
  <c r="F99" i="1"/>
  <c r="G98" i="1"/>
  <c r="H97" i="1" s="1"/>
  <c r="C99" i="1"/>
  <c r="E99" i="1"/>
  <c r="D99" i="1"/>
  <c r="E99" i="2"/>
  <c r="B99" i="2"/>
  <c r="F99" i="2"/>
  <c r="D99" i="2"/>
  <c r="G98" i="2"/>
  <c r="H98" i="2" s="1"/>
  <c r="C99" i="2"/>
  <c r="E100" i="2" l="1"/>
  <c r="B100" i="2"/>
  <c r="F100" i="2"/>
  <c r="D100" i="2"/>
  <c r="G99" i="2"/>
  <c r="H99" i="2" s="1"/>
  <c r="C100" i="2"/>
  <c r="B100" i="1"/>
  <c r="F100" i="1"/>
  <c r="C100" i="1"/>
  <c r="G99" i="1"/>
  <c r="H98" i="1" s="1"/>
  <c r="D100" i="1"/>
  <c r="E100" i="1"/>
  <c r="E101" i="2" l="1"/>
  <c r="B101" i="2"/>
  <c r="F101" i="2"/>
  <c r="D101" i="2"/>
  <c r="G100" i="2"/>
  <c r="H100" i="2" s="1"/>
  <c r="C101" i="2"/>
  <c r="B101" i="1"/>
  <c r="F101" i="1"/>
  <c r="G100" i="1"/>
  <c r="H99" i="1" s="1"/>
  <c r="C101" i="1"/>
  <c r="E101" i="1"/>
  <c r="D101" i="1"/>
  <c r="B102" i="1" l="1"/>
  <c r="F102" i="1"/>
  <c r="C102" i="1"/>
  <c r="G101" i="1"/>
  <c r="H100" i="1" s="1"/>
  <c r="D102" i="1"/>
  <c r="E102" i="1"/>
  <c r="E102" i="2"/>
  <c r="B102" i="2"/>
  <c r="F102" i="2"/>
  <c r="D102" i="2"/>
  <c r="G101" i="2"/>
  <c r="H101" i="2" s="1"/>
  <c r="C102" i="2"/>
  <c r="E103" i="2" l="1"/>
  <c r="B103" i="2"/>
  <c r="F103" i="2"/>
  <c r="D103" i="2"/>
  <c r="G102" i="2"/>
  <c r="H102" i="2" s="1"/>
  <c r="C103" i="2"/>
  <c r="B103" i="1"/>
  <c r="F103" i="1"/>
  <c r="G102" i="1"/>
  <c r="H101" i="1" s="1"/>
  <c r="C103" i="1"/>
  <c r="E103" i="1"/>
  <c r="D103" i="1"/>
  <c r="E104" i="2" l="1"/>
  <c r="B104" i="2"/>
  <c r="F104" i="2"/>
  <c r="D104" i="2"/>
  <c r="G103" i="2"/>
  <c r="H103" i="2" s="1"/>
  <c r="C104" i="2"/>
  <c r="B104" i="1"/>
  <c r="F104" i="1"/>
  <c r="E104" i="1"/>
  <c r="D104" i="1"/>
  <c r="C104" i="1"/>
  <c r="G103" i="1"/>
  <c r="H102" i="1" s="1"/>
  <c r="B105" i="1" l="1"/>
  <c r="F105" i="1"/>
  <c r="C105" i="1"/>
  <c r="G104" i="1"/>
  <c r="H103" i="1" s="1"/>
  <c r="D105" i="1"/>
  <c r="E105" i="1"/>
  <c r="E105" i="2"/>
  <c r="B105" i="2"/>
  <c r="F105" i="2"/>
  <c r="D105" i="2"/>
  <c r="G104" i="2"/>
  <c r="H104" i="2" s="1"/>
  <c r="C105" i="2"/>
  <c r="E106" i="2" l="1"/>
  <c r="B106" i="2"/>
  <c r="F106" i="2"/>
  <c r="D106" i="2"/>
  <c r="G105" i="2"/>
  <c r="H105" i="2" s="1"/>
  <c r="C106" i="2"/>
  <c r="B106" i="1"/>
  <c r="F106" i="1"/>
  <c r="E106" i="1"/>
  <c r="C106" i="1"/>
  <c r="G105" i="1"/>
  <c r="H104" i="1" s="1"/>
  <c r="D106" i="1"/>
  <c r="B107" i="1" l="1"/>
  <c r="F107" i="1"/>
  <c r="C107" i="1"/>
  <c r="G106" i="1"/>
  <c r="H105" i="1" s="1"/>
  <c r="D107" i="1"/>
  <c r="E107" i="1"/>
  <c r="E107" i="2"/>
  <c r="B107" i="2"/>
  <c r="F107" i="2"/>
  <c r="D107" i="2"/>
  <c r="G106" i="2"/>
  <c r="H106" i="2" s="1"/>
  <c r="C107" i="2"/>
  <c r="E108" i="2" l="1"/>
  <c r="B108" i="2"/>
  <c r="F108" i="2"/>
  <c r="D108" i="2"/>
  <c r="G107" i="2"/>
  <c r="H107" i="2" s="1"/>
  <c r="C108" i="2"/>
  <c r="B108" i="1"/>
  <c r="F108" i="1"/>
  <c r="E108" i="1"/>
  <c r="C108" i="1"/>
  <c r="D108" i="1"/>
  <c r="G107" i="1"/>
  <c r="H106" i="1" s="1"/>
  <c r="B109" i="1" l="1"/>
  <c r="F109" i="1"/>
  <c r="C109" i="1"/>
  <c r="E109" i="1"/>
  <c r="G108" i="1"/>
  <c r="H107" i="1" s="1"/>
  <c r="D109" i="1"/>
  <c r="E109" i="2"/>
  <c r="B109" i="2"/>
  <c r="F109" i="2"/>
  <c r="D109" i="2"/>
  <c r="G108" i="2"/>
  <c r="H108" i="2" s="1"/>
  <c r="C109" i="2"/>
  <c r="E110" i="2" l="1"/>
  <c r="B110" i="2"/>
  <c r="F110" i="2"/>
  <c r="D110" i="2"/>
  <c r="G109" i="2"/>
  <c r="H109" i="2" s="1"/>
  <c r="C110" i="2"/>
  <c r="B110" i="1"/>
  <c r="F110" i="1"/>
  <c r="E110" i="1"/>
  <c r="G109" i="1"/>
  <c r="H108" i="1" s="1"/>
  <c r="C110" i="1"/>
  <c r="D110" i="1"/>
  <c r="B111" i="1" l="1"/>
  <c r="F111" i="1"/>
  <c r="C111" i="1"/>
  <c r="G110" i="1"/>
  <c r="H109" i="1" s="1"/>
  <c r="D111" i="1"/>
  <c r="E111" i="1"/>
  <c r="E111" i="2"/>
  <c r="B111" i="2"/>
  <c r="G111" i="2" s="1"/>
  <c r="H111" i="2" s="1"/>
  <c r="F111" i="2"/>
  <c r="D111" i="2"/>
  <c r="G110" i="2"/>
  <c r="H110" i="2" s="1"/>
  <c r="C111" i="2"/>
  <c r="G111" i="1" l="1"/>
  <c r="M11" i="1" s="1"/>
  <c r="K11" i="1" l="1"/>
  <c r="H111" i="1"/>
  <c r="H110" i="1"/>
  <c r="L11" i="1"/>
  <c r="I11" i="1"/>
  <c r="J11" i="1"/>
  <c r="N11" i="1" l="1"/>
</calcChain>
</file>

<file path=xl/sharedStrings.xml><?xml version="1.0" encoding="utf-8"?>
<sst xmlns="http://schemas.openxmlformats.org/spreadsheetml/2006/main" count="42" uniqueCount="21">
  <si>
    <t>Total</t>
  </si>
  <si>
    <t>Hatchlings</t>
  </si>
  <si>
    <t>Subadults</t>
  </si>
  <si>
    <t>Adults</t>
  </si>
  <si>
    <t xml:space="preserve">Year </t>
  </si>
  <si>
    <t>Initial</t>
  </si>
  <si>
    <t>Stage-Structured Matrix Models</t>
  </si>
  <si>
    <t>Five-stage matrix model of the loggerhead sea turtle</t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</si>
  <si>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h</t>
    </r>
    <r>
      <rPr>
        <b/>
        <sz val="10"/>
        <rFont val="Arial"/>
        <family val="2"/>
      </rPr>
      <t>)</t>
    </r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</si>
  <si>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sj</t>
    </r>
    <r>
      <rPr>
        <b/>
        <sz val="10"/>
        <rFont val="Arial"/>
        <family val="2"/>
      </rPr>
      <t>)</t>
    </r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</si>
  <si>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lj</t>
    </r>
    <r>
      <rPr>
        <b/>
        <sz val="10"/>
        <rFont val="Arial"/>
        <family val="2"/>
      </rPr>
      <t>)</t>
    </r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</si>
  <si>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sa</t>
    </r>
    <r>
      <rPr>
        <b/>
        <sz val="10"/>
        <rFont val="Arial"/>
        <family val="2"/>
      </rPr>
      <t>)</t>
    </r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</si>
  <si>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)</t>
    </r>
  </si>
  <si>
    <t xml:space="preserve">population </t>
  </si>
  <si>
    <t>vector</t>
  </si>
  <si>
    <r>
      <t>l</t>
    </r>
    <r>
      <rPr>
        <b/>
        <i/>
        <vertAlign val="subscript"/>
        <sz val="10"/>
        <rFont val="Arial"/>
        <family val="2"/>
      </rPr>
      <t>t</t>
    </r>
  </si>
  <si>
    <t>S. juvs</t>
  </si>
  <si>
    <t>L. juvs</t>
  </si>
  <si>
    <t>Proportion of individuals in class</t>
  </si>
  <si>
    <t>Small juvs</t>
  </si>
  <si>
    <t>Large juvs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</si>
</sst>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Times New Roman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Symbol"/>
      <family val="1"/>
      <charset val="2"/>
    </font>
    <font>
      <b/>
      <i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Population Growth of Five Classes of Sea Turtles</a:t>
            </a:r>
          </a:p>
        </c:rich>
      </c:tx>
      <c:layout>
        <c:manualLayout>
          <c:xMode val="edge"/>
          <c:yMode val="edge"/>
          <c:x val="0.1303074347633506"/>
          <c:y val="3.6291575251777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79392211715547"/>
          <c:y val="0.31855938276559964"/>
          <c:w val="0.76669258128203965"/>
          <c:h val="0.47985527277349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'Stage Structure'!$B$10</c:f>
              <c:strCache>
                <c:ptCount val="1"/>
                <c:pt idx="0">
                  <c:v>Hatchlings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'Stage Structure'!$A$11:$A$86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xVal>
          <c:yVal>
            <c:numRef>
              <c:f>'Stage Structure'!$B$11:$B$86</c:f>
              <c:numCache>
                <c:formatCode>General</c:formatCode>
                <c:ptCount val="76"/>
                <c:pt idx="0">
                  <c:v>2000</c:v>
                </c:pt>
                <c:pt idx="1">
                  <c:v>1461.396</c:v>
                </c:pt>
                <c:pt idx="2">
                  <c:v>2163.8263536000004</c:v>
                </c:pt>
                <c:pt idx="3">
                  <c:v>2439.6338490477601</c:v>
                </c:pt>
                <c:pt idx="4">
                  <c:v>2463.6647113010426</c:v>
                </c:pt>
                <c:pt idx="5">
                  <c:v>2349.5597936608915</c:v>
                </c:pt>
                <c:pt idx="6">
                  <c:v>2171.0237221779712</c:v>
                </c:pt>
                <c:pt idx="7">
                  <c:v>1974.124920741001</c:v>
                </c:pt>
                <c:pt idx="8">
                  <c:v>1785.5061151385235</c:v>
                </c:pt>
                <c:pt idx="9">
                  <c:v>1618.4368760790421</c:v>
                </c:pt>
                <c:pt idx="10">
                  <c:v>1477.4364861970305</c:v>
                </c:pt>
                <c:pt idx="11">
                  <c:v>1361.7608868587688</c:v>
                </c:pt>
                <c:pt idx="12">
                  <c:v>1267.9245953077918</c:v>
                </c:pt>
                <c:pt idx="13">
                  <c:v>1191.4126026826978</c:v>
                </c:pt>
                <c:pt idx="14">
                  <c:v>1127.7436228890065</c:v>
                </c:pt>
                <c:pt idx="15">
                  <c:v>1073.0451948910309</c:v>
                </c:pt>
                <c:pt idx="16">
                  <c:v>1024.287439464111</c:v>
                </c:pt>
                <c:pt idx="17">
                  <c:v>979.29900003943089</c:v>
                </c:pt>
                <c:pt idx="18">
                  <c:v>936.66117109263143</c:v>
                </c:pt>
                <c:pt idx="19">
                  <c:v>895.54901938011528</c:v>
                </c:pt>
                <c:pt idx="20">
                  <c:v>855.56444397072357</c:v>
                </c:pt>
                <c:pt idx="21">
                  <c:v>816.58707197930653</c:v>
                </c:pt>
                <c:pt idx="22">
                  <c:v>778.65494188401465</c:v>
                </c:pt>
                <c:pt idx="23">
                  <c:v>741.87762476473051</c:v>
                </c:pt>
                <c:pt idx="24">
                  <c:v>706.37892827210828</c:v>
                </c:pt>
                <c:pt idx="25">
                  <c:v>672.2636549589065</c:v>
                </c:pt>
                <c:pt idx="26">
                  <c:v>639.60213908392427</c:v>
                </c:pt>
                <c:pt idx="27">
                  <c:v>608.42670656993687</c:v>
                </c:pt>
                <c:pt idx="28">
                  <c:v>578.7352160873229</c:v>
                </c:pt>
                <c:pt idx="29">
                  <c:v>550.49804700618699</c:v>
                </c:pt>
                <c:pt idx="30">
                  <c:v>523.66605511708508</c:v>
                </c:pt>
                <c:pt idx="31">
                  <c:v>498.17798923816298</c:v>
                </c:pt>
                <c:pt idx="32">
                  <c:v>473.9666029866255</c:v>
                </c:pt>
                <c:pt idx="33">
                  <c:v>450.96321007039137</c:v>
                </c:pt>
                <c:pt idx="34">
                  <c:v>429.10075086193234</c:v>
                </c:pt>
                <c:pt idx="35">
                  <c:v>408.31560666381512</c:v>
                </c:pt>
                <c:pt idx="36">
                  <c:v>388.54846043597382</c:v>
                </c:pt>
                <c:pt idx="37">
                  <c:v>369.74449769761191</c:v>
                </c:pt>
                <c:pt idx="38">
                  <c:v>351.85319942727153</c:v>
                </c:pt>
                <c:pt idx="39">
                  <c:v>334.82792197417405</c:v>
                </c:pt>
                <c:pt idx="40">
                  <c:v>318.62540143532755</c:v>
                </c:pt>
                <c:pt idx="41">
                  <c:v>303.20526963020251</c:v>
                </c:pt>
                <c:pt idx="42">
                  <c:v>288.52962919784392</c:v>
                </c:pt>
                <c:pt idx="43">
                  <c:v>274.56270696164466</c:v>
                </c:pt>
                <c:pt idx="44">
                  <c:v>261.27058634684403</c:v>
                </c:pt>
                <c:pt idx="45">
                  <c:v>248.62100929138529</c:v>
                </c:pt>
                <c:pt idx="46">
                  <c:v>236.58323358183708</c:v>
                </c:pt>
                <c:pt idx="47">
                  <c:v>225.12793088406335</c:v>
                </c:pt>
                <c:pt idx="48">
                  <c:v>214.22711230553915</c:v>
                </c:pt>
                <c:pt idx="49">
                  <c:v>203.85407092635404</c:v>
                </c:pt>
                <c:pt idx="50">
                  <c:v>193.98333356615697</c:v>
                </c:pt>
                <c:pt idx="51">
                  <c:v>184.59061663729028</c:v>
                </c:pt>
                <c:pt idx="52">
                  <c:v>175.65278303743568</c:v>
                </c:pt>
                <c:pt idx="53">
                  <c:v>167.14779859253227</c:v>
                </c:pt>
                <c:pt idx="54">
                  <c:v>159.05468760845611</c:v>
                </c:pt>
                <c:pt idx="55">
                  <c:v>151.35348771565887</c:v>
                </c:pt>
                <c:pt idx="56">
                  <c:v>144.02520449950151</c:v>
                </c:pt>
                <c:pt idx="57">
                  <c:v>137.05176650081901</c:v>
                </c:pt>
                <c:pt idx="58">
                  <c:v>130.41598113098101</c:v>
                </c:pt>
                <c:pt idx="59">
                  <c:v>124.10149193797298</c:v>
                </c:pt>
                <c:pt idx="60">
                  <c:v>118.09273752970438</c:v>
                </c:pt>
                <c:pt idx="61">
                  <c:v>112.37491233578797</c:v>
                </c:pt>
                <c:pt idx="62">
                  <c:v>106.93392928423201</c:v>
                </c:pt>
                <c:pt idx="63">
                  <c:v>101.75638439037341</c:v>
                </c:pt>
                <c:pt idx="64">
                  <c:v>96.829523201585872</c:v>
                </c:pt>
                <c:pt idx="65">
                  <c:v>92.141209009232838</c:v>
                </c:pt>
                <c:pt idx="66">
                  <c:v>87.67989272408586</c:v>
                </c:pt>
                <c:pt idx="67">
                  <c:v>83.434584308006791</c:v>
                </c:pt>
                <c:pt idx="68">
                  <c:v>79.394825658727356</c:v>
                </c:pt>
                <c:pt idx="69">
                  <c:v>75.550664852608662</c:v>
                </c:pt>
                <c:pt idx="70">
                  <c:v>71.892631659859305</c:v>
                </c:pt>
                <c:pt idx="71">
                  <c:v>68.411714256234944</c:v>
                </c:pt>
                <c:pt idx="72">
                  <c:v>65.099337063837666</c:v>
                </c:pt>
                <c:pt idx="73">
                  <c:v>61.947339660885966</c:v>
                </c:pt>
                <c:pt idx="74">
                  <c:v>58.947956706184357</c:v>
                </c:pt>
                <c:pt idx="75">
                  <c:v>56.093798828621672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4A-2B41-A2F8-45C7B2F766B7}"/>
            </c:ext>
          </c:extLst>
        </c:ser>
        <c:ser>
          <c:idx val="1"/>
          <c:order val="1"/>
          <c:tx>
            <c:strRef>
              <c:f>'Stage Structure'!$C$10</c:f>
              <c:strCache>
                <c:ptCount val="1"/>
                <c:pt idx="0">
                  <c:v>S. juvs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'Stage Structure'!$A$11:$A$86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xVal>
          <c:yVal>
            <c:numRef>
              <c:f>'Stage Structure'!$C$11:$C$86</c:f>
              <c:numCache>
                <c:formatCode>General</c:formatCode>
                <c:ptCount val="76"/>
                <c:pt idx="0">
                  <c:v>500</c:v>
                </c:pt>
                <c:pt idx="1">
                  <c:v>1701.5</c:v>
                </c:pt>
                <c:pt idx="2">
                  <c:v>2182.5967999999998</c:v>
                </c:pt>
                <c:pt idx="3">
                  <c:v>2994.9483390800006</c:v>
                </c:pt>
                <c:pt idx="4">
                  <c:v>3752.2015304804786</c:v>
                </c:pt>
                <c:pt idx="5">
                  <c:v>4300.7713560559805</c:v>
                </c:pt>
                <c:pt idx="6">
                  <c:v>4609.3951240284559</c:v>
                </c:pt>
                <c:pt idx="7">
                  <c:v>4705.845784662135</c:v>
                </c:pt>
                <c:pt idx="8">
                  <c:v>4640.7439081176562</c:v>
                </c:pt>
                <c:pt idx="9">
                  <c:v>4467.6595951252157</c:v>
                </c:pt>
                <c:pt idx="10">
                  <c:v>4233.2095867263797</c:v>
                </c:pt>
                <c:pt idx="11">
                  <c:v>3973.2159676516408</c:v>
                </c:pt>
                <c:pt idx="12">
                  <c:v>3712.3594238887722</c:v>
                </c:pt>
                <c:pt idx="13">
                  <c:v>3465.6377768265661</c:v>
                </c:pt>
                <c:pt idx="14">
                  <c:v>3240.5468639198971</c:v>
                </c:pt>
                <c:pt idx="15">
                  <c:v>3039.3313907857669</c:v>
                </c:pt>
                <c:pt idx="16">
                  <c:v>2860.9554742738401</c:v>
                </c:pt>
                <c:pt idx="17">
                  <c:v>2702.6457200527843</c:v>
                </c:pt>
                <c:pt idx="18">
                  <c:v>2560.9867662237234</c:v>
                </c:pt>
                <c:pt idx="19">
                  <c:v>2432.6199871428034</c:v>
                </c:pt>
                <c:pt idx="20">
                  <c:v>2314.6274390429685</c:v>
                </c:pt>
                <c:pt idx="21">
                  <c:v>2204.6890893274453</c:v>
                </c:pt>
                <c:pt idx="22">
                  <c:v>2101.0927033832259</c:v>
                </c:pt>
                <c:pt idx="23">
                  <c:v>2002.6602562501175</c:v>
                </c:pt>
                <c:pt idx="24">
                  <c:v>1908.6375568600256</c:v>
                </c:pt>
                <c:pt idx="25">
                  <c:v>1818.577979056271</c:v>
                </c:pt>
                <c:pt idx="26">
                  <c:v>1732.2382863738203</c:v>
                </c:pt>
                <c:pt idx="27">
                  <c:v>1649.4949592024445</c:v>
                </c:pt>
                <c:pt idx="28">
                  <c:v>1570.282983254026</c:v>
                </c:pt>
                <c:pt idx="29">
                  <c:v>1494.5552080865232</c:v>
                </c:pt>
                <c:pt idx="30">
                  <c:v>1422.2584930140019</c:v>
                </c:pt>
                <c:pt idx="31">
                  <c:v>1353.3223077928758</c:v>
                </c:pt>
                <c:pt idx="32">
                  <c:v>1287.6557251141517</c:v>
                </c:pt>
                <c:pt idx="33">
                  <c:v>1225.1494317712209</c:v>
                </c:pt>
                <c:pt idx="34">
                  <c:v>1165.6802173326823</c:v>
                </c:pt>
                <c:pt idx="35">
                  <c:v>1109.11619961668</c:v>
                </c:pt>
                <c:pt idx="36">
                  <c:v>1055.3217228286012</c:v>
                </c:pt>
                <c:pt idx="37">
                  <c:v>1004.1613819427889</c:v>
                </c:pt>
                <c:pt idx="38">
                  <c:v>955.50298745166856</c:v>
                </c:pt>
                <c:pt idx="39">
                  <c:v>909.21950979193127</c:v>
                </c:pt>
                <c:pt idx="40">
                  <c:v>865.19016271629516</c:v>
                </c:pt>
                <c:pt idx="41">
                  <c:v>823.30083035840164</c:v>
                </c:pt>
                <c:pt idx="42">
                  <c:v>783.44404074234308</c:v>
                </c:pt>
                <c:pt idx="43">
                  <c:v>745.51866035041178</c:v>
                </c:pt>
                <c:pt idx="44">
                  <c:v>709.42944542544956</c:v>
                </c:pt>
                <c:pt idx="45">
                  <c:v>675.08654591821073</c:v>
                </c:pt>
                <c:pt idx="46">
                  <c:v>642.40502305218718</c:v>
                </c:pt>
                <c:pt idx="47">
                  <c:v>611.30441387342762</c:v>
                </c:pt>
                <c:pt idx="48">
                  <c:v>581.70835629976239</c:v>
                </c:pt>
                <c:pt idx="49">
                  <c:v>553.54427528497183</c:v>
                </c:pt>
                <c:pt idx="50">
                  <c:v>526.7431234006242</c:v>
                </c:pt>
                <c:pt idx="51">
                  <c:v>501.2391659077947</c:v>
                </c:pt>
                <c:pt idx="52">
                  <c:v>476.96979986335054</c:v>
                </c:pt>
                <c:pt idx="53">
                  <c:v>453.87539785420449</c:v>
                </c:pt>
                <c:pt idx="54">
                  <c:v>431.89916874146502</c:v>
                </c:pt>
                <c:pt idx="55">
                  <c:v>410.98702976095774</c:v>
                </c:pt>
                <c:pt idx="56">
                  <c:v>391.08748613002302</c:v>
                </c:pt>
                <c:pt idx="57">
                  <c:v>372.15151578656969</c:v>
                </c:pt>
                <c:pt idx="58">
                  <c:v>354.13245798601127</c:v>
                </c:pt>
                <c:pt idx="59">
                  <c:v>336.98590522757809</c:v>
                </c:pt>
                <c:pt idx="60">
                  <c:v>320.66959843311912</c:v>
                </c:pt>
                <c:pt idx="61">
                  <c:v>305.14332553103321</c:v>
                </c:pt>
                <c:pt idx="62">
                  <c:v>290.36882367497321</c:v>
                </c:pt>
                <c:pt idx="63">
                  <c:v>276.30968531036274</c:v>
                </c:pt>
                <c:pt idx="64">
                  <c:v>262.93126823668706</c:v>
                </c:pt>
                <c:pt idx="65">
                  <c:v>250.20060973146144</c:v>
                </c:pt>
                <c:pt idx="66">
                  <c:v>238.08634472244955</c:v>
                </c:pt>
                <c:pt idx="67">
                  <c:v>226.55862792863999</c:v>
                </c:pt>
                <c:pt idx="68">
                  <c:v>215.5890598417385</c:v>
                </c:pt>
                <c:pt idx="69">
                  <c:v>205.15061638838313</c:v>
                </c:pt>
                <c:pt idx="70">
                  <c:v>195.21758209654419</c:v>
                </c:pt>
                <c:pt idx="71">
                  <c:v>185.76548658427561</c:v>
                </c:pt>
                <c:pt idx="72">
                  <c:v>176.77104419170433</c:v>
                </c:pt>
                <c:pt idx="73">
                  <c:v>168.21209658485856</c:v>
                </c:pt>
                <c:pt idx="74">
                  <c:v>160.06755817025359</c:v>
                </c:pt>
                <c:pt idx="75">
                  <c:v>152.31736417036271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4A-2B41-A2F8-45C7B2F766B7}"/>
            </c:ext>
          </c:extLst>
        </c:ser>
        <c:ser>
          <c:idx val="2"/>
          <c:order val="2"/>
          <c:tx>
            <c:strRef>
              <c:f>'Stage Structure'!$D$10</c:f>
              <c:strCache>
                <c:ptCount val="1"/>
                <c:pt idx="0">
                  <c:v>L. juvs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'Stage Structure'!$A$11:$A$86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xVal>
          <c:yVal>
            <c:numRef>
              <c:f>'Stage Structure'!$D$11:$D$86</c:f>
              <c:numCache>
                <c:formatCode>General</c:formatCode>
                <c:ptCount val="76"/>
                <c:pt idx="0">
                  <c:v>300</c:v>
                </c:pt>
                <c:pt idx="1">
                  <c:v>220.60000000000002</c:v>
                </c:pt>
                <c:pt idx="2">
                  <c:v>224.90470000000005</c:v>
                </c:pt>
                <c:pt idx="3">
                  <c:v>250.34443750000003</c:v>
                </c:pt>
                <c:pt idx="4">
                  <c:v>305.23886737426005</c:v>
                </c:pt>
                <c:pt idx="5">
                  <c:v>376.89540779747136</c:v>
                </c:pt>
                <c:pt idx="6">
                  <c:v>449.75653665756977</c:v>
                </c:pt>
                <c:pt idx="7">
                  <c:v>512.13161541336081</c:v>
                </c:pt>
                <c:pt idx="8">
                  <c:v>557.64522320569836</c:v>
                </c:pt>
                <c:pt idx="9">
                  <c:v>584.48787532767369</c:v>
                </c:pt>
                <c:pt idx="10">
                  <c:v>593.98853506116677</c:v>
                </c:pt>
                <c:pt idx="11">
                  <c:v>589.21131811132648</c:v>
                </c:pt>
                <c:pt idx="12">
                  <c:v>573.85298647876868</c:v>
                </c:pt>
                <c:pt idx="13">
                  <c:v>551.50230503932335</c:v>
                </c:pt>
                <c:pt idx="14">
                  <c:v>525.2219899216841</c:v>
                </c:pt>
                <c:pt idx="15">
                  <c:v>497.37654998278163</c:v>
                </c:pt>
                <c:pt idx="16">
                  <c:v>469.62496870561858</c:v>
                </c:pt>
                <c:pt idx="17">
                  <c:v>443.00851173046192</c:v>
                </c:pt>
                <c:pt idx="18">
                  <c:v>418.08094104939437</c:v>
                </c:pt>
                <c:pt idx="19">
                  <c:v>395.04555628196709</c:v>
                </c:pt>
                <c:pt idx="20">
                  <c:v>373.87806987296415</c:v>
                </c:pt>
                <c:pt idx="21">
                  <c:v>354.42538154155699</c:v>
                </c:pt>
                <c:pt idx="22">
                  <c:v>336.47786287119288</c:v>
                </c:pt>
                <c:pt idx="23">
                  <c:v>319.81731296538533</c:v>
                </c:pt>
                <c:pt idx="24">
                  <c:v>304.24500666201368</c:v>
                </c:pt>
                <c:pt idx="25">
                  <c:v>289.59493454936421</c:v>
                </c:pt>
                <c:pt idx="26">
                  <c:v>275.73703701457703</c:v>
                </c:pt>
                <c:pt idx="27">
                  <c:v>262.57443277814667</c:v>
                </c:pt>
                <c:pt idx="28">
                  <c:v>250.03766541775724</c:v>
                </c:pt>
                <c:pt idx="29">
                  <c:v>238.07804639240572</c:v>
                </c:pt>
                <c:pt idx="30">
                  <c:v>226.66137125987717</c:v>
                </c:pt>
                <c:pt idx="31">
                  <c:v>215.76267008939743</c:v>
                </c:pt>
                <c:pt idx="32">
                  <c:v>205.36222271499926</c:v>
                </c:pt>
                <c:pt idx="33">
                  <c:v>195.44279940411965</c:v>
                </c:pt>
                <c:pt idx="34">
                  <c:v>185.98794250175399</c:v>
                </c:pt>
                <c:pt idx="35">
                  <c:v>176.98104843828844</c:v>
                </c:pt>
                <c:pt idx="36">
                  <c:v>168.40501020593948</c:v>
                </c:pt>
                <c:pt idx="37">
                  <c:v>160.24221267824649</c:v>
                </c:pt>
                <c:pt idx="38">
                  <c:v>152.47471868091901</c:v>
                </c:pt>
                <c:pt idx="39">
                  <c:v>145.08453058359223</c:v>
                </c:pt>
                <c:pt idx="40">
                  <c:v>138.05385355364086</c:v>
                </c:pt>
                <c:pt idx="41">
                  <c:v>131.36531943240794</c:v>
                </c:pt>
                <c:pt idx="42">
                  <c:v>125.00215389393691</c:v>
                </c:pt>
                <c:pt idx="43">
                  <c:v>118.94828502320667</c:v>
                </c:pt>
                <c:pt idx="44">
                  <c:v>113.18840029671614</c:v>
                </c:pt>
                <c:pt idx="45">
                  <c:v>107.70796292993865</c:v>
                </c:pt>
                <c:pt idx="46">
                  <c:v>102.49319930312561</c:v>
                </c:pt>
                <c:pt idx="47">
                  <c:v>97.531068025606316</c:v>
                </c:pt>
                <c:pt idx="48">
                  <c:v>92.809219144874447</c:v>
                </c:pt>
                <c:pt idx="49">
                  <c:v>88.315949724271348</c:v>
                </c:pt>
                <c:pt idx="50">
                  <c:v>84.040159907239953</c:v>
                </c:pt>
                <c:pt idx="51">
                  <c:v>79.971311858885997</c:v>
                </c:pt>
                <c:pt idx="52">
                  <c:v>76.099392688954453</c:v>
                </c:pt>
                <c:pt idx="53">
                  <c:v>72.414881590220546</c:v>
                </c:pt>
                <c:pt idx="54">
                  <c:v>68.908720903922514</c:v>
                </c:pt>
                <c:pt idx="55">
                  <c:v>65.572290564725947</c:v>
                </c:pt>
                <c:pt idx="56">
                  <c:v>62.39738529978996</c:v>
                </c:pt>
                <c:pt idx="57">
                  <c:v>59.376193990073091</c:v>
                </c:pt>
                <c:pt idx="58">
                  <c:v>56.501280693446802</c:v>
                </c:pt>
                <c:pt idx="59">
                  <c:v>53.765566940937077</c:v>
                </c:pt>
                <c:pt idx="60">
                  <c:v>51.162315025891829</c:v>
                </c:pt>
                <c:pt idx="61">
                  <c:v>48.685112098367533</c:v>
                </c:pt>
                <c:pt idx="62">
                  <c:v>46.32785494858603</c:v>
                </c:pt>
                <c:pt idx="63">
                  <c:v>44.084735413944763</c:v>
                </c:pt>
                <c:pt idx="64">
                  <c:v>41.950226376548756</c:v>
                </c:pt>
                <c:pt idx="65">
                  <c:v>39.919068336516823</c:v>
                </c:pt>
                <c:pt idx="66">
                  <c:v>37.986256554470245</c:v>
                </c:pt>
                <c:pt idx="67">
                  <c:v>36.14702875824208</c:v>
                </c:pt>
                <c:pt idx="68">
                  <c:v>34.396853406811125</c:v>
                </c:pt>
                <c:pt idx="69">
                  <c:v>32.731418500836618</c:v>
                </c:pt>
                <c:pt idx="70">
                  <c:v>31.146620925303665</c:v>
                </c:pt>
                <c:pt idx="71">
                  <c:v>29.638556306462085</c:v>
                </c:pt>
                <c:pt idx="72">
                  <c:v>28.203509362806546</c:v>
                </c:pt>
                <c:pt idx="73">
                  <c:v>26.837944728374005</c:v>
                </c:pt>
                <c:pt idx="74">
                  <c:v>25.538498226030075</c:v>
                </c:pt>
                <c:pt idx="75">
                  <c:v>24.301968568503678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4A-2B41-A2F8-45C7B2F766B7}"/>
            </c:ext>
          </c:extLst>
        </c:ser>
        <c:ser>
          <c:idx val="3"/>
          <c:order val="3"/>
          <c:tx>
            <c:strRef>
              <c:f>'Stage Structure'!$E$10</c:f>
              <c:strCache>
                <c:ptCount val="1"/>
                <c:pt idx="0">
                  <c:v>Subadults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'Stage Structure'!$A$11:$A$86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xVal>
          <c:yVal>
            <c:numRef>
              <c:f>'Stage Structure'!$E$11:$E$86</c:f>
              <c:numCache>
                <c:formatCode>General</c:formatCode>
                <c:ptCount val="76"/>
                <c:pt idx="0">
                  <c:v>300</c:v>
                </c:pt>
                <c:pt idx="1">
                  <c:v>210.3</c:v>
                </c:pt>
                <c:pt idx="2">
                  <c:v>147.61600000000001</c:v>
                </c:pt>
                <c:pt idx="3">
                  <c:v>104.94730130000002</c:v>
                </c:pt>
                <c:pt idx="4">
                  <c:v>76.330603799100018</c:v>
                </c:pt>
                <c:pt idx="5">
                  <c:v>57.857010271097153</c:v>
                </c:pt>
                <c:pt idx="6">
                  <c:v>46.619493753040217</c:v>
                </c:pt>
                <c:pt idx="7">
                  <c:v>40.339868936067255</c:v>
                </c:pt>
                <c:pt idx="8">
                  <c:v>37.242291307251726</c:v>
                </c:pt>
                <c:pt idx="9">
                  <c:v>35.994501912453948</c:v>
                </c:pt>
                <c:pt idx="10">
                  <c:v>35.653519935519398</c:v>
                </c:pt>
                <c:pt idx="11">
                  <c:v>35.6014827621864</c:v>
                </c:pt>
                <c:pt idx="12">
                  <c:v>35.475226287926333</c:v>
                </c:pt>
                <c:pt idx="13">
                  <c:v>35.097311071462364</c:v>
                </c:pt>
                <c:pt idx="14">
                  <c:v>34.414909946484478</c:v>
                </c:pt>
                <c:pt idx="15">
                  <c:v>33.450186392014416</c:v>
                </c:pt>
                <c:pt idx="16">
                  <c:v>32.263181569026685</c:v>
                </c:pt>
                <c:pt idx="17">
                  <c:v>30.926364235482957</c:v>
                </c:pt>
                <c:pt idx="18">
                  <c:v>29.508942131478157</c:v>
                </c:pt>
                <c:pt idx="19">
                  <c:v>28.068636413606598</c:v>
                </c:pt>
                <c:pt idx="20">
                  <c:v>26.648675603437077</c:v>
                </c:pt>
                <c:pt idx="21">
                  <c:v>25.278080089130405</c:v>
                </c:pt>
                <c:pt idx="22">
                  <c:v>23.973732870076521</c:v>
                </c:pt>
                <c:pt idx="23">
                  <c:v>22.743165211944852</c:v>
                </c:pt>
                <c:pt idx="24">
                  <c:v>21.58736762088871</c:v>
                </c:pt>
                <c:pt idx="25">
                  <c:v>20.503239844024364</c:v>
                </c:pt>
                <c:pt idx="26">
                  <c:v>19.485513330062538</c:v>
                </c:pt>
                <c:pt idx="27">
                  <c:v>18.528123794379614</c:v>
                </c:pt>
                <c:pt idx="28">
                  <c:v>17.625094650551684</c:v>
                </c:pt>
                <c:pt idx="29">
                  <c:v>16.771030194613637</c:v>
                </c:pt>
                <c:pt idx="30">
                  <c:v>15.96132547418221</c:v>
                </c:pt>
                <c:pt idx="31">
                  <c:v>15.192190027329936</c:v>
                </c:pt>
                <c:pt idx="32">
                  <c:v>14.460564330337569</c:v>
                </c:pt>
                <c:pt idx="33">
                  <c:v>13.763987104875209</c:v>
                </c:pt>
                <c:pt idx="34">
                  <c:v>13.100452394203167</c:v>
                </c:pt>
                <c:pt idx="35">
                  <c:v>12.468279440379886</c:v>
                </c:pt>
                <c:pt idx="36">
                  <c:v>11.866006498666563</c:v>
                </c:pt>
                <c:pt idx="37">
                  <c:v>11.292311626003446</c:v>
                </c:pt>
                <c:pt idx="38">
                  <c:v>10.745958569821035</c:v>
                </c:pt>
                <c:pt idx="39">
                  <c:v>10.225763399555408</c:v>
                </c:pt>
                <c:pt idx="40">
                  <c:v>9.7305767195850414</c:v>
                </c:pt>
                <c:pt idx="41">
                  <c:v>9.2592765402761756</c:v>
                </c:pt>
                <c:pt idx="42">
                  <c:v>8.810767669684104</c:v>
                </c:pt>
                <c:pt idx="43">
                  <c:v>8.3839844747093615</c:v>
                </c:pt>
                <c:pt idx="44">
                  <c:v>7.9778948271927117</c:v>
                </c:pt>
                <c:pt idx="45">
                  <c:v>7.5915038777830368</c:v>
                </c:pt>
                <c:pt idx="46">
                  <c:v>7.2238569403168658</c:v>
                </c:pt>
                <c:pt idx="47">
                  <c:v>6.8740412200554895</c:v>
                </c:pt>
                <c:pt idx="48">
                  <c:v>6.541186404564364</c:v>
                </c:pt>
                <c:pt idx="49">
                  <c:v>6.2244642916655106</c:v>
                </c:pt>
                <c:pt idx="50">
                  <c:v>5.9230876916770345</c:v>
                </c:pt>
                <c:pt idx="51">
                  <c:v>5.6363088439612969</c:v>
                </c:pt>
                <c:pt idx="52">
                  <c:v>5.3634175569004388</c:v>
                </c:pt>
                <c:pt idx="53">
                  <c:v>5.103739234896234</c:v>
                </c:pt>
                <c:pt idx="54">
                  <c:v>4.8566329084134221</c:v>
                </c:pt>
                <c:pt idx="55">
                  <c:v>4.6214893407124817</c:v>
                </c:pt>
                <c:pt idx="56">
                  <c:v>4.397729251095706</c:v>
                </c:pt>
                <c:pt idx="57">
                  <c:v>4.1848016699432806</c:v>
                </c:pt>
                <c:pt idx="58">
                  <c:v>3.9821824247127062</c:v>
                </c:pt>
                <c:pt idx="59">
                  <c:v>3.7893727468295548</c:v>
                </c:pt>
                <c:pt idx="60">
                  <c:v>3.6058979852155613</c:v>
                </c:pt>
                <c:pt idx="61">
                  <c:v>3.4313064114089578</c:v>
                </c:pt>
                <c:pt idx="62">
                  <c:v>3.2651681024498926</c:v>
                </c:pt>
                <c:pt idx="63">
                  <c:v>3.1070738898939614</c:v>
                </c:pt>
                <c:pt idx="64">
                  <c:v>2.9566343657726324</c:v>
                </c:pt>
                <c:pt idx="65">
                  <c:v>2.8134789386113619</c:v>
                </c:pt>
                <c:pt idx="66">
                  <c:v>2.6772549345267684</c:v>
                </c:pt>
                <c:pt idx="67">
                  <c:v>2.5476267398821908</c:v>
                </c:pt>
                <c:pt idx="68">
                  <c:v>2.4242749830062538</c:v>
                </c:pt>
                <c:pt idx="69">
                  <c:v>2.3068957531396768</c:v>
                </c:pt>
                <c:pt idx="70">
                  <c:v>2.1951998551571554</c:v>
                </c:pt>
                <c:pt idx="71">
                  <c:v>2.0889120987979499</c:v>
                </c:pt>
                <c:pt idx="72">
                  <c:v>1.9877706212029815</c:v>
                </c:pt>
                <c:pt idx="73">
                  <c:v>1.8915262415537579</c:v>
                </c:pt>
                <c:pt idx="74">
                  <c:v>1.7999418465787689</c:v>
                </c:pt>
                <c:pt idx="75">
                  <c:v>1.7127918056612919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54A-2B41-A2F8-45C7B2F766B7}"/>
            </c:ext>
          </c:extLst>
        </c:ser>
        <c:ser>
          <c:idx val="4"/>
          <c:order val="4"/>
          <c:tx>
            <c:strRef>
              <c:f>'Stage Structure'!$F$10</c:f>
              <c:strCache>
                <c:ptCount val="1"/>
                <c:pt idx="0">
                  <c:v>Adults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'Stage Structure'!$A$11:$A$86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xVal>
          <c:yVal>
            <c:numRef>
              <c:f>'Stage Structure'!$F$11:$F$86</c:f>
              <c:numCache>
                <c:formatCode>General</c:formatCode>
                <c:ptCount val="76"/>
                <c:pt idx="0">
                  <c:v>1</c:v>
                </c:pt>
                <c:pt idx="1">
                  <c:v>19.109100000000002</c:v>
                </c:pt>
                <c:pt idx="2">
                  <c:v>28.289472810000003</c:v>
                </c:pt>
                <c:pt idx="3">
                  <c:v>31.893588450571002</c:v>
                </c:pt>
                <c:pt idx="4">
                  <c:v>32.206887794657</c:v>
                </c:pt>
                <c:pt idx="5">
                  <c:v>30.714759746402081</c:v>
                </c:pt>
                <c:pt idx="6">
                  <c:v>28.380589737350853</c:v>
                </c:pt>
                <c:pt idx="7">
                  <c:v>25.806524275426032</c:v>
                </c:pt>
                <c:pt idx="8">
                  <c:v>23.340790796347306</c:v>
                </c:pt>
                <c:pt idx="9">
                  <c:v>21.156813603066961</c:v>
                </c:pt>
                <c:pt idx="10">
                  <c:v>19.313642502901171</c:v>
                </c:pt>
                <c:pt idx="11">
                  <c:v>17.80153286516402</c:v>
                </c:pt>
                <c:pt idx="12">
                  <c:v>16.574910689697582</c:v>
                </c:pt>
                <c:pt idx="13">
                  <c:v>15.574749042597819</c:v>
                </c:pt>
                <c:pt idx="14">
                  <c:v>14.742465425725101</c:v>
                </c:pt>
                <c:pt idx="15">
                  <c:v>14.027438282689733</c:v>
                </c:pt>
                <c:pt idx="16">
                  <c:v>13.390061684437143</c:v>
                </c:pt>
                <c:pt idx="17">
                  <c:v>12.80195298458872</c:v>
                </c:pt>
                <c:pt idx="18">
                  <c:v>12.244568378195194</c:v>
                </c:pt>
                <c:pt idx="19">
                  <c:v>11.707125744817899</c:v>
                </c:pt>
                <c:pt idx="20">
                  <c:v>11.184422261362165</c:v>
                </c:pt>
                <c:pt idx="21">
                  <c:v>10.67488526347779</c:v>
                </c:pt>
                <c:pt idx="22">
                  <c:v>10.179012552116834</c:v>
                </c:pt>
                <c:pt idx="23">
                  <c:v>9.6982367609923994</c:v>
                </c:pt>
                <c:pt idx="24">
                  <c:v>9.2341764412475875</c:v>
                </c:pt>
                <c:pt idx="25">
                  <c:v>8.7882015834876341</c:v>
                </c:pt>
                <c:pt idx="26">
                  <c:v>8.3612315316853305</c:v>
                </c:pt>
                <c:pt idx="27">
                  <c:v>7.9536887454204157</c:v>
                </c:pt>
                <c:pt idx="28">
                  <c:v>7.565545115376815</c:v>
                </c:pt>
                <c:pt idx="29">
                  <c:v>7.1964133265350343</c:v>
                </c:pt>
                <c:pt idx="30">
                  <c:v>6.8456508643709286</c:v>
                </c:pt>
                <c:pt idx="31">
                  <c:v>6.5124569682876334</c:v>
                </c:pt>
                <c:pt idx="32">
                  <c:v>6.19595252470865</c:v>
                </c:pt>
                <c:pt idx="33">
                  <c:v>5.89523961189236</c:v>
                </c:pt>
                <c:pt idx="34">
                  <c:v>5.6094415833794971</c:v>
                </c:pt>
                <c:pt idx="35">
                  <c:v>5.3377267811587448</c:v>
                </c:pt>
                <c:pt idx="36">
                  <c:v>5.0793197844987139</c:v>
                </c:pt>
                <c:pt idx="37">
                  <c:v>4.8335040340565705</c:v>
                </c:pt>
                <c:pt idx="38">
                  <c:v>4.5996191231413812</c:v>
                </c:pt>
                <c:pt idx="39">
                  <c:v>4.3770553052927745</c:v>
                </c:pt>
                <c:pt idx="40">
                  <c:v>4.1652470148852636</c:v>
                </c:pt>
                <c:pt idx="41">
                  <c:v>3.9636665396383544</c:v>
                </c:pt>
                <c:pt idx="42">
                  <c:v>3.7718184661782392</c:v>
                </c:pt>
                <c:pt idx="43">
                  <c:v>3.5892351488355438</c:v>
                </c:pt>
                <c:pt idx="44">
                  <c:v>3.4154732118801099</c:v>
                </c:pt>
                <c:pt idx="45">
                  <c:v>3.2501109601909524</c:v>
                </c:pt>
                <c:pt idx="46">
                  <c:v>3.092746514435265</c:v>
                </c:pt>
                <c:pt idx="47">
                  <c:v>2.9429964781889022</c:v>
                </c:pt>
                <c:pt idx="48">
                  <c:v>2.8004949649260258</c:v>
                </c:pt>
                <c:pt idx="49">
                  <c:v>2.6648928468000737</c:v>
                </c:pt>
                <c:pt idx="50">
                  <c:v>2.5358571241375358</c:v>
                </c:pt>
                <c:pt idx="51">
                  <c:v>2.4130703483319795</c:v>
                </c:pt>
                <c:pt idx="52">
                  <c:v>2.2962300583170436</c:v>
                </c:pt>
                <c:pt idx="53">
                  <c:v>2.1850482111552467</c:v>
                </c:pt>
                <c:pt idx="54">
                  <c:v>2.0792506009743805</c:v>
                </c:pt>
                <c:pt idx="55">
                  <c:v>1.9785762686615902</c:v>
                </c:pt>
                <c:pt idx="56">
                  <c:v>1.8827769087575539</c:v>
                </c:pt>
                <c:pt idx="57">
                  <c:v>1.7916162811925749</c:v>
                </c:pt>
                <c:pt idx="58">
                  <c:v>1.7048696349794525</c:v>
                </c:pt>
                <c:pt idx="59">
                  <c:v>1.6223231495693502</c:v>
                </c:pt>
                <c:pt idx="60">
                  <c:v>1.543773397873164</c:v>
                </c:pt>
                <c:pt idx="61">
                  <c:v>1.4690268333173262</c:v>
                </c:pt>
                <c:pt idx="62">
                  <c:v>1.3978993019329951</c:v>
                </c:pt>
                <c:pt idx="63">
                  <c:v>1.3302155794434298</c:v>
                </c:pt>
                <c:pt idx="64">
                  <c:v>1.2658089326112107</c:v>
                </c:pt>
                <c:pt idx="65">
                  <c:v>1.2045207036878611</c:v>
                </c:pt>
                <c:pt idx="66">
                  <c:v>1.1461999166091414</c:v>
                </c:pt>
                <c:pt idx="67">
                  <c:v>1.0907029035345892</c:v>
                </c:pt>
                <c:pt idx="68">
                  <c:v>1.0378929503826497</c:v>
                </c:pt>
                <c:pt idx="69">
                  <c:v>0.9876399601179835</c:v>
                </c:pt>
                <c:pt idx="70">
                  <c:v>0.9398201326729807</c:v>
                </c:pt>
                <c:pt idx="71">
                  <c:v>0.89431566051029521</c:v>
                </c:pt>
                <c:pt idx="72">
                  <c:v>0.85101443894555473</c:v>
                </c:pt>
                <c:pt idx="73">
                  <c:v>0.80980979044423029</c:v>
                </c:pt>
                <c:pt idx="74">
                  <c:v>0.77060020218320591</c:v>
                </c:pt>
                <c:pt idx="75">
                  <c:v>0.73328907622773687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54A-2B41-A2F8-45C7B2F766B7}"/>
            </c:ext>
          </c:extLst>
        </c:ser>
        <c:ser>
          <c:idx val="5"/>
          <c:order val="5"/>
          <c:tx>
            <c:strRef>
              <c:f>'Stage Structure'!$G$10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'Stage Structure'!$A$11:$A$86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xVal>
          <c:yVal>
            <c:numRef>
              <c:f>'Stage Structure'!$G$11:$G$86</c:f>
              <c:numCache>
                <c:formatCode>General</c:formatCode>
                <c:ptCount val="76"/>
                <c:pt idx="0">
                  <c:v>3101</c:v>
                </c:pt>
                <c:pt idx="1">
                  <c:v>3612.9050999999999</c:v>
                </c:pt>
                <c:pt idx="2">
                  <c:v>4747.2333264100007</c:v>
                </c:pt>
                <c:pt idx="3">
                  <c:v>5821.7675153783312</c:v>
                </c:pt>
                <c:pt idx="4">
                  <c:v>6629.6426007495375</c:v>
                </c:pt>
                <c:pt idx="5">
                  <c:v>7115.7983275318429</c:v>
                </c:pt>
                <c:pt idx="6">
                  <c:v>7305.175466354387</c:v>
                </c:pt>
                <c:pt idx="7">
                  <c:v>7258.2487140279909</c:v>
                </c:pt>
                <c:pt idx="8">
                  <c:v>7044.4783285654767</c:v>
                </c:pt>
                <c:pt idx="9">
                  <c:v>6727.7356620474529</c:v>
                </c:pt>
                <c:pt idx="10">
                  <c:v>6359.601770422998</c:v>
                </c:pt>
                <c:pt idx="11">
                  <c:v>5977.5911882490864</c:v>
                </c:pt>
                <c:pt idx="12">
                  <c:v>5606.1871426529569</c:v>
                </c:pt>
                <c:pt idx="13">
                  <c:v>5259.224744662647</c:v>
                </c:pt>
                <c:pt idx="14">
                  <c:v>4942.6698521027974</c:v>
                </c:pt>
                <c:pt idx="15">
                  <c:v>4657.2307603342833</c:v>
                </c:pt>
                <c:pt idx="16">
                  <c:v>4400.5211256970342</c:v>
                </c:pt>
                <c:pt idx="17">
                  <c:v>4168.681549042748</c:v>
                </c:pt>
                <c:pt idx="18">
                  <c:v>3957.4823888754227</c:v>
                </c:pt>
                <c:pt idx="19">
                  <c:v>3762.9903249633103</c:v>
                </c:pt>
                <c:pt idx="20">
                  <c:v>3581.9030507514553</c:v>
                </c:pt>
                <c:pt idx="21">
                  <c:v>3411.654508200917</c:v>
                </c:pt>
                <c:pt idx="22">
                  <c:v>3250.3782535606269</c:v>
                </c:pt>
                <c:pt idx="23">
                  <c:v>3096.7965959531712</c:v>
                </c:pt>
                <c:pt idx="24">
                  <c:v>2950.0830358562839</c:v>
                </c:pt>
                <c:pt idx="25">
                  <c:v>2809.7280099920536</c:v>
                </c:pt>
                <c:pt idx="26">
                  <c:v>2675.4242073340697</c:v>
                </c:pt>
                <c:pt idx="27">
                  <c:v>2546.9779110903282</c:v>
                </c:pt>
                <c:pt idx="28">
                  <c:v>2424.2465045250342</c:v>
                </c:pt>
                <c:pt idx="29">
                  <c:v>2307.0987450062644</c:v>
                </c:pt>
                <c:pt idx="30">
                  <c:v>2195.392895729517</c:v>
                </c:pt>
                <c:pt idx="31">
                  <c:v>2088.9676141160539</c:v>
                </c:pt>
                <c:pt idx="32">
                  <c:v>1987.6410676708226</c:v>
                </c:pt>
                <c:pt idx="33">
                  <c:v>1891.2146679624993</c:v>
                </c:pt>
                <c:pt idx="34">
                  <c:v>1799.4788046739511</c:v>
                </c:pt>
                <c:pt idx="35">
                  <c:v>1712.218860940322</c:v>
                </c:pt>
                <c:pt idx="36">
                  <c:v>1629.2205197536798</c:v>
                </c:pt>
                <c:pt idx="37">
                  <c:v>1550.2739079787075</c:v>
                </c:pt>
                <c:pt idx="38">
                  <c:v>1475.1764832528218</c:v>
                </c:pt>
                <c:pt idx="39">
                  <c:v>1403.7347810545457</c:v>
                </c:pt>
                <c:pt idx="40">
                  <c:v>1335.7652414397339</c:v>
                </c:pt>
                <c:pt idx="41">
                  <c:v>1271.0943625009265</c:v>
                </c:pt>
                <c:pt idx="42">
                  <c:v>1209.5584099699861</c:v>
                </c:pt>
                <c:pt idx="43">
                  <c:v>1151.0028719588081</c:v>
                </c:pt>
                <c:pt idx="44">
                  <c:v>1095.2818001080825</c:v>
                </c:pt>
                <c:pt idx="45">
                  <c:v>1042.2571329775087</c:v>
                </c:pt>
                <c:pt idx="46">
                  <c:v>991.79805939190203</c:v>
                </c:pt>
                <c:pt idx="47">
                  <c:v>943.78045048134163</c:v>
                </c:pt>
                <c:pt idx="48">
                  <c:v>898.0863691196663</c:v>
                </c:pt>
                <c:pt idx="49">
                  <c:v>854.60365307406278</c:v>
                </c:pt>
                <c:pt idx="50">
                  <c:v>813.22556168983567</c:v>
                </c:pt>
                <c:pt idx="51">
                  <c:v>773.85047359626424</c:v>
                </c:pt>
                <c:pt idx="52">
                  <c:v>736.38162320495826</c:v>
                </c:pt>
                <c:pt idx="53">
                  <c:v>700.72686548300874</c:v>
                </c:pt>
                <c:pt idx="54">
                  <c:v>666.79846076323145</c:v>
                </c:pt>
                <c:pt idx="55">
                  <c:v>634.51287365071664</c:v>
                </c:pt>
                <c:pt idx="56">
                  <c:v>603.79058208916786</c:v>
                </c:pt>
                <c:pt idx="57">
                  <c:v>574.55589422859748</c:v>
                </c:pt>
                <c:pt idx="58">
                  <c:v>546.73677187013129</c:v>
                </c:pt>
                <c:pt idx="59">
                  <c:v>520.26466000288701</c:v>
                </c:pt>
                <c:pt idx="60">
                  <c:v>495.07432237180404</c:v>
                </c:pt>
                <c:pt idx="61">
                  <c:v>471.10368320991506</c:v>
                </c:pt>
                <c:pt idx="62">
                  <c:v>448.29367531217417</c:v>
                </c:pt>
                <c:pt idx="63">
                  <c:v>426.58809458401828</c:v>
                </c:pt>
                <c:pt idx="64">
                  <c:v>405.93346111320551</c:v>
                </c:pt>
                <c:pt idx="65">
                  <c:v>386.27888671951035</c:v>
                </c:pt>
                <c:pt idx="66">
                  <c:v>367.57594885214155</c:v>
                </c:pt>
                <c:pt idx="67">
                  <c:v>349.77857063830567</c:v>
                </c:pt>
                <c:pt idx="68">
                  <c:v>332.84290684066588</c:v>
                </c:pt>
                <c:pt idx="69">
                  <c:v>316.72723545508603</c:v>
                </c:pt>
                <c:pt idx="70">
                  <c:v>301.39185466953728</c:v>
                </c:pt>
                <c:pt idx="71">
                  <c:v>286.79898490628091</c:v>
                </c:pt>
                <c:pt idx="72">
                  <c:v>272.91267567849707</c:v>
                </c:pt>
                <c:pt idx="73">
                  <c:v>259.69871700611651</c:v>
                </c:pt>
                <c:pt idx="74">
                  <c:v>247.12455515123</c:v>
                </c:pt>
                <c:pt idx="75">
                  <c:v>235.15921244937707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54A-2B41-A2F8-45C7B2F76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0755248"/>
        <c:axId val="1"/>
      </c:scatterChart>
      <c:valAx>
        <c:axId val="154075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426014451301528"/>
              <c:y val="0.887127395043441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individuals</a:t>
                </a:r>
              </a:p>
            </c:rich>
          </c:tx>
          <c:layout>
            <c:manualLayout>
              <c:xMode val="edge"/>
              <c:yMode val="edge"/>
              <c:x val="3.9395270974966465E-2"/>
              <c:y val="0.35888335526757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075524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546284222863718"/>
          <c:y val="0.13710150650671377"/>
          <c:w val="0.63335474105907619"/>
          <c:h val="0.116939520255726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Population Growth of Five Classes of Sea Turtles (Semi-Log Scale)</a:t>
            </a:r>
          </a:p>
        </c:rich>
      </c:tx>
      <c:layout>
        <c:manualLayout>
          <c:xMode val="edge"/>
          <c:yMode val="edge"/>
          <c:x val="0.13293465623320214"/>
          <c:y val="3.6145699112597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35949997556673"/>
          <c:y val="0.36948936870655019"/>
          <c:w val="0.75228930459243937"/>
          <c:h val="0.485958843624919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'Stage Structure'!$B$10</c:f>
              <c:strCache>
                <c:ptCount val="1"/>
                <c:pt idx="0">
                  <c:v>Hatchlings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'Stage Structure'!$A$11:$A$86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xVal>
          <c:yVal>
            <c:numRef>
              <c:f>'Stage Structure'!$B$11:$B$86</c:f>
              <c:numCache>
                <c:formatCode>General</c:formatCode>
                <c:ptCount val="76"/>
                <c:pt idx="0">
                  <c:v>2000</c:v>
                </c:pt>
                <c:pt idx="1">
                  <c:v>1461.396</c:v>
                </c:pt>
                <c:pt idx="2">
                  <c:v>2163.8263536000004</c:v>
                </c:pt>
                <c:pt idx="3">
                  <c:v>2439.6338490477601</c:v>
                </c:pt>
                <c:pt idx="4">
                  <c:v>2463.6647113010426</c:v>
                </c:pt>
                <c:pt idx="5">
                  <c:v>2349.5597936608915</c:v>
                </c:pt>
                <c:pt idx="6">
                  <c:v>2171.0237221779712</c:v>
                </c:pt>
                <c:pt idx="7">
                  <c:v>1974.124920741001</c:v>
                </c:pt>
                <c:pt idx="8">
                  <c:v>1785.5061151385235</c:v>
                </c:pt>
                <c:pt idx="9">
                  <c:v>1618.4368760790421</c:v>
                </c:pt>
                <c:pt idx="10">
                  <c:v>1477.4364861970305</c:v>
                </c:pt>
                <c:pt idx="11">
                  <c:v>1361.7608868587688</c:v>
                </c:pt>
                <c:pt idx="12">
                  <c:v>1267.9245953077918</c:v>
                </c:pt>
                <c:pt idx="13">
                  <c:v>1191.4126026826978</c:v>
                </c:pt>
                <c:pt idx="14">
                  <c:v>1127.7436228890065</c:v>
                </c:pt>
                <c:pt idx="15">
                  <c:v>1073.0451948910309</c:v>
                </c:pt>
                <c:pt idx="16">
                  <c:v>1024.287439464111</c:v>
                </c:pt>
                <c:pt idx="17">
                  <c:v>979.29900003943089</c:v>
                </c:pt>
                <c:pt idx="18">
                  <c:v>936.66117109263143</c:v>
                </c:pt>
                <c:pt idx="19">
                  <c:v>895.54901938011528</c:v>
                </c:pt>
                <c:pt idx="20">
                  <c:v>855.56444397072357</c:v>
                </c:pt>
                <c:pt idx="21">
                  <c:v>816.58707197930653</c:v>
                </c:pt>
                <c:pt idx="22">
                  <c:v>778.65494188401465</c:v>
                </c:pt>
                <c:pt idx="23">
                  <c:v>741.87762476473051</c:v>
                </c:pt>
                <c:pt idx="24">
                  <c:v>706.37892827210828</c:v>
                </c:pt>
                <c:pt idx="25">
                  <c:v>672.2636549589065</c:v>
                </c:pt>
                <c:pt idx="26">
                  <c:v>639.60213908392427</c:v>
                </c:pt>
                <c:pt idx="27">
                  <c:v>608.42670656993687</c:v>
                </c:pt>
                <c:pt idx="28">
                  <c:v>578.7352160873229</c:v>
                </c:pt>
                <c:pt idx="29">
                  <c:v>550.49804700618699</c:v>
                </c:pt>
                <c:pt idx="30">
                  <c:v>523.66605511708508</c:v>
                </c:pt>
                <c:pt idx="31">
                  <c:v>498.17798923816298</c:v>
                </c:pt>
                <c:pt idx="32">
                  <c:v>473.9666029866255</c:v>
                </c:pt>
                <c:pt idx="33">
                  <c:v>450.96321007039137</c:v>
                </c:pt>
                <c:pt idx="34">
                  <c:v>429.10075086193234</c:v>
                </c:pt>
                <c:pt idx="35">
                  <c:v>408.31560666381512</c:v>
                </c:pt>
                <c:pt idx="36">
                  <c:v>388.54846043597382</c:v>
                </c:pt>
                <c:pt idx="37">
                  <c:v>369.74449769761191</c:v>
                </c:pt>
                <c:pt idx="38">
                  <c:v>351.85319942727153</c:v>
                </c:pt>
                <c:pt idx="39">
                  <c:v>334.82792197417405</c:v>
                </c:pt>
                <c:pt idx="40">
                  <c:v>318.62540143532755</c:v>
                </c:pt>
                <c:pt idx="41">
                  <c:v>303.20526963020251</c:v>
                </c:pt>
                <c:pt idx="42">
                  <c:v>288.52962919784392</c:v>
                </c:pt>
                <c:pt idx="43">
                  <c:v>274.56270696164466</c:v>
                </c:pt>
                <c:pt idx="44">
                  <c:v>261.27058634684403</c:v>
                </c:pt>
                <c:pt idx="45">
                  <c:v>248.62100929138529</c:v>
                </c:pt>
                <c:pt idx="46">
                  <c:v>236.58323358183708</c:v>
                </c:pt>
                <c:pt idx="47">
                  <c:v>225.12793088406335</c:v>
                </c:pt>
                <c:pt idx="48">
                  <c:v>214.22711230553915</c:v>
                </c:pt>
                <c:pt idx="49">
                  <c:v>203.85407092635404</c:v>
                </c:pt>
                <c:pt idx="50">
                  <c:v>193.98333356615697</c:v>
                </c:pt>
                <c:pt idx="51">
                  <c:v>184.59061663729028</c:v>
                </c:pt>
                <c:pt idx="52">
                  <c:v>175.65278303743568</c:v>
                </c:pt>
                <c:pt idx="53">
                  <c:v>167.14779859253227</c:v>
                </c:pt>
                <c:pt idx="54">
                  <c:v>159.05468760845611</c:v>
                </c:pt>
                <c:pt idx="55">
                  <c:v>151.35348771565887</c:v>
                </c:pt>
                <c:pt idx="56">
                  <c:v>144.02520449950151</c:v>
                </c:pt>
                <c:pt idx="57">
                  <c:v>137.05176650081901</c:v>
                </c:pt>
                <c:pt idx="58">
                  <c:v>130.41598113098101</c:v>
                </c:pt>
                <c:pt idx="59">
                  <c:v>124.10149193797298</c:v>
                </c:pt>
                <c:pt idx="60">
                  <c:v>118.09273752970438</c:v>
                </c:pt>
                <c:pt idx="61">
                  <c:v>112.37491233578797</c:v>
                </c:pt>
                <c:pt idx="62">
                  <c:v>106.93392928423201</c:v>
                </c:pt>
                <c:pt idx="63">
                  <c:v>101.75638439037341</c:v>
                </c:pt>
                <c:pt idx="64">
                  <c:v>96.829523201585872</c:v>
                </c:pt>
                <c:pt idx="65">
                  <c:v>92.141209009232838</c:v>
                </c:pt>
                <c:pt idx="66">
                  <c:v>87.67989272408586</c:v>
                </c:pt>
                <c:pt idx="67">
                  <c:v>83.434584308006791</c:v>
                </c:pt>
                <c:pt idx="68">
                  <c:v>79.394825658727356</c:v>
                </c:pt>
                <c:pt idx="69">
                  <c:v>75.550664852608662</c:v>
                </c:pt>
                <c:pt idx="70">
                  <c:v>71.892631659859305</c:v>
                </c:pt>
                <c:pt idx="71">
                  <c:v>68.411714256234944</c:v>
                </c:pt>
                <c:pt idx="72">
                  <c:v>65.099337063837666</c:v>
                </c:pt>
                <c:pt idx="73">
                  <c:v>61.947339660885966</c:v>
                </c:pt>
                <c:pt idx="74">
                  <c:v>58.947956706184357</c:v>
                </c:pt>
                <c:pt idx="75">
                  <c:v>56.093798828621672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24-854D-A4E7-25164CF995B5}"/>
            </c:ext>
          </c:extLst>
        </c:ser>
        <c:ser>
          <c:idx val="1"/>
          <c:order val="1"/>
          <c:tx>
            <c:strRef>
              <c:f>'Stage Structure'!$C$10</c:f>
              <c:strCache>
                <c:ptCount val="1"/>
                <c:pt idx="0">
                  <c:v>S. juvs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'Stage Structure'!$A$11:$A$86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xVal>
          <c:yVal>
            <c:numRef>
              <c:f>'Stage Structure'!$C$11:$C$86</c:f>
              <c:numCache>
                <c:formatCode>General</c:formatCode>
                <c:ptCount val="76"/>
                <c:pt idx="0">
                  <c:v>500</c:v>
                </c:pt>
                <c:pt idx="1">
                  <c:v>1701.5</c:v>
                </c:pt>
                <c:pt idx="2">
                  <c:v>2182.5967999999998</c:v>
                </c:pt>
                <c:pt idx="3">
                  <c:v>2994.9483390800006</c:v>
                </c:pt>
                <c:pt idx="4">
                  <c:v>3752.2015304804786</c:v>
                </c:pt>
                <c:pt idx="5">
                  <c:v>4300.7713560559805</c:v>
                </c:pt>
                <c:pt idx="6">
                  <c:v>4609.3951240284559</c:v>
                </c:pt>
                <c:pt idx="7">
                  <c:v>4705.845784662135</c:v>
                </c:pt>
                <c:pt idx="8">
                  <c:v>4640.7439081176562</c:v>
                </c:pt>
                <c:pt idx="9">
                  <c:v>4467.6595951252157</c:v>
                </c:pt>
                <c:pt idx="10">
                  <c:v>4233.2095867263797</c:v>
                </c:pt>
                <c:pt idx="11">
                  <c:v>3973.2159676516408</c:v>
                </c:pt>
                <c:pt idx="12">
                  <c:v>3712.3594238887722</c:v>
                </c:pt>
                <c:pt idx="13">
                  <c:v>3465.6377768265661</c:v>
                </c:pt>
                <c:pt idx="14">
                  <c:v>3240.5468639198971</c:v>
                </c:pt>
                <c:pt idx="15">
                  <c:v>3039.3313907857669</c:v>
                </c:pt>
                <c:pt idx="16">
                  <c:v>2860.9554742738401</c:v>
                </c:pt>
                <c:pt idx="17">
                  <c:v>2702.6457200527843</c:v>
                </c:pt>
                <c:pt idx="18">
                  <c:v>2560.9867662237234</c:v>
                </c:pt>
                <c:pt idx="19">
                  <c:v>2432.6199871428034</c:v>
                </c:pt>
                <c:pt idx="20">
                  <c:v>2314.6274390429685</c:v>
                </c:pt>
                <c:pt idx="21">
                  <c:v>2204.6890893274453</c:v>
                </c:pt>
                <c:pt idx="22">
                  <c:v>2101.0927033832259</c:v>
                </c:pt>
                <c:pt idx="23">
                  <c:v>2002.6602562501175</c:v>
                </c:pt>
                <c:pt idx="24">
                  <c:v>1908.6375568600256</c:v>
                </c:pt>
                <c:pt idx="25">
                  <c:v>1818.577979056271</c:v>
                </c:pt>
                <c:pt idx="26">
                  <c:v>1732.2382863738203</c:v>
                </c:pt>
                <c:pt idx="27">
                  <c:v>1649.4949592024445</c:v>
                </c:pt>
                <c:pt idx="28">
                  <c:v>1570.282983254026</c:v>
                </c:pt>
                <c:pt idx="29">
                  <c:v>1494.5552080865232</c:v>
                </c:pt>
                <c:pt idx="30">
                  <c:v>1422.2584930140019</c:v>
                </c:pt>
                <c:pt idx="31">
                  <c:v>1353.3223077928758</c:v>
                </c:pt>
                <c:pt idx="32">
                  <c:v>1287.6557251141517</c:v>
                </c:pt>
                <c:pt idx="33">
                  <c:v>1225.1494317712209</c:v>
                </c:pt>
                <c:pt idx="34">
                  <c:v>1165.6802173326823</c:v>
                </c:pt>
                <c:pt idx="35">
                  <c:v>1109.11619961668</c:v>
                </c:pt>
                <c:pt idx="36">
                  <c:v>1055.3217228286012</c:v>
                </c:pt>
                <c:pt idx="37">
                  <c:v>1004.1613819427889</c:v>
                </c:pt>
                <c:pt idx="38">
                  <c:v>955.50298745166856</c:v>
                </c:pt>
                <c:pt idx="39">
                  <c:v>909.21950979193127</c:v>
                </c:pt>
                <c:pt idx="40">
                  <c:v>865.19016271629516</c:v>
                </c:pt>
                <c:pt idx="41">
                  <c:v>823.30083035840164</c:v>
                </c:pt>
                <c:pt idx="42">
                  <c:v>783.44404074234308</c:v>
                </c:pt>
                <c:pt idx="43">
                  <c:v>745.51866035041178</c:v>
                </c:pt>
                <c:pt idx="44">
                  <c:v>709.42944542544956</c:v>
                </c:pt>
                <c:pt idx="45">
                  <c:v>675.08654591821073</c:v>
                </c:pt>
                <c:pt idx="46">
                  <c:v>642.40502305218718</c:v>
                </c:pt>
                <c:pt idx="47">
                  <c:v>611.30441387342762</c:v>
                </c:pt>
                <c:pt idx="48">
                  <c:v>581.70835629976239</c:v>
                </c:pt>
                <c:pt idx="49">
                  <c:v>553.54427528497183</c:v>
                </c:pt>
                <c:pt idx="50">
                  <c:v>526.7431234006242</c:v>
                </c:pt>
                <c:pt idx="51">
                  <c:v>501.2391659077947</c:v>
                </c:pt>
                <c:pt idx="52">
                  <c:v>476.96979986335054</c:v>
                </c:pt>
                <c:pt idx="53">
                  <c:v>453.87539785420449</c:v>
                </c:pt>
                <c:pt idx="54">
                  <c:v>431.89916874146502</c:v>
                </c:pt>
                <c:pt idx="55">
                  <c:v>410.98702976095774</c:v>
                </c:pt>
                <c:pt idx="56">
                  <c:v>391.08748613002302</c:v>
                </c:pt>
                <c:pt idx="57">
                  <c:v>372.15151578656969</c:v>
                </c:pt>
                <c:pt idx="58">
                  <c:v>354.13245798601127</c:v>
                </c:pt>
                <c:pt idx="59">
                  <c:v>336.98590522757809</c:v>
                </c:pt>
                <c:pt idx="60">
                  <c:v>320.66959843311912</c:v>
                </c:pt>
                <c:pt idx="61">
                  <c:v>305.14332553103321</c:v>
                </c:pt>
                <c:pt idx="62">
                  <c:v>290.36882367497321</c:v>
                </c:pt>
                <c:pt idx="63">
                  <c:v>276.30968531036274</c:v>
                </c:pt>
                <c:pt idx="64">
                  <c:v>262.93126823668706</c:v>
                </c:pt>
                <c:pt idx="65">
                  <c:v>250.20060973146144</c:v>
                </c:pt>
                <c:pt idx="66">
                  <c:v>238.08634472244955</c:v>
                </c:pt>
                <c:pt idx="67">
                  <c:v>226.55862792863999</c:v>
                </c:pt>
                <c:pt idx="68">
                  <c:v>215.5890598417385</c:v>
                </c:pt>
                <c:pt idx="69">
                  <c:v>205.15061638838313</c:v>
                </c:pt>
                <c:pt idx="70">
                  <c:v>195.21758209654419</c:v>
                </c:pt>
                <c:pt idx="71">
                  <c:v>185.76548658427561</c:v>
                </c:pt>
                <c:pt idx="72">
                  <c:v>176.77104419170433</c:v>
                </c:pt>
                <c:pt idx="73">
                  <c:v>168.21209658485856</c:v>
                </c:pt>
                <c:pt idx="74">
                  <c:v>160.06755817025359</c:v>
                </c:pt>
                <c:pt idx="75">
                  <c:v>152.31736417036271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24-854D-A4E7-25164CF995B5}"/>
            </c:ext>
          </c:extLst>
        </c:ser>
        <c:ser>
          <c:idx val="2"/>
          <c:order val="2"/>
          <c:tx>
            <c:strRef>
              <c:f>'Stage Structure'!$D$10</c:f>
              <c:strCache>
                <c:ptCount val="1"/>
                <c:pt idx="0">
                  <c:v>L. juvs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'Stage Structure'!$A$11:$A$86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xVal>
          <c:yVal>
            <c:numRef>
              <c:f>'Stage Structure'!$D$11:$D$86</c:f>
              <c:numCache>
                <c:formatCode>General</c:formatCode>
                <c:ptCount val="76"/>
                <c:pt idx="0">
                  <c:v>300</c:v>
                </c:pt>
                <c:pt idx="1">
                  <c:v>220.60000000000002</c:v>
                </c:pt>
                <c:pt idx="2">
                  <c:v>224.90470000000005</c:v>
                </c:pt>
                <c:pt idx="3">
                  <c:v>250.34443750000003</c:v>
                </c:pt>
                <c:pt idx="4">
                  <c:v>305.23886737426005</c:v>
                </c:pt>
                <c:pt idx="5">
                  <c:v>376.89540779747136</c:v>
                </c:pt>
                <c:pt idx="6">
                  <c:v>449.75653665756977</c:v>
                </c:pt>
                <c:pt idx="7">
                  <c:v>512.13161541336081</c:v>
                </c:pt>
                <c:pt idx="8">
                  <c:v>557.64522320569836</c:v>
                </c:pt>
                <c:pt idx="9">
                  <c:v>584.48787532767369</c:v>
                </c:pt>
                <c:pt idx="10">
                  <c:v>593.98853506116677</c:v>
                </c:pt>
                <c:pt idx="11">
                  <c:v>589.21131811132648</c:v>
                </c:pt>
                <c:pt idx="12">
                  <c:v>573.85298647876868</c:v>
                </c:pt>
                <c:pt idx="13">
                  <c:v>551.50230503932335</c:v>
                </c:pt>
                <c:pt idx="14">
                  <c:v>525.2219899216841</c:v>
                </c:pt>
                <c:pt idx="15">
                  <c:v>497.37654998278163</c:v>
                </c:pt>
                <c:pt idx="16">
                  <c:v>469.62496870561858</c:v>
                </c:pt>
                <c:pt idx="17">
                  <c:v>443.00851173046192</c:v>
                </c:pt>
                <c:pt idx="18">
                  <c:v>418.08094104939437</c:v>
                </c:pt>
                <c:pt idx="19">
                  <c:v>395.04555628196709</c:v>
                </c:pt>
                <c:pt idx="20">
                  <c:v>373.87806987296415</c:v>
                </c:pt>
                <c:pt idx="21">
                  <c:v>354.42538154155699</c:v>
                </c:pt>
                <c:pt idx="22">
                  <c:v>336.47786287119288</c:v>
                </c:pt>
                <c:pt idx="23">
                  <c:v>319.81731296538533</c:v>
                </c:pt>
                <c:pt idx="24">
                  <c:v>304.24500666201368</c:v>
                </c:pt>
                <c:pt idx="25">
                  <c:v>289.59493454936421</c:v>
                </c:pt>
                <c:pt idx="26">
                  <c:v>275.73703701457703</c:v>
                </c:pt>
                <c:pt idx="27">
                  <c:v>262.57443277814667</c:v>
                </c:pt>
                <c:pt idx="28">
                  <c:v>250.03766541775724</c:v>
                </c:pt>
                <c:pt idx="29">
                  <c:v>238.07804639240572</c:v>
                </c:pt>
                <c:pt idx="30">
                  <c:v>226.66137125987717</c:v>
                </c:pt>
                <c:pt idx="31">
                  <c:v>215.76267008939743</c:v>
                </c:pt>
                <c:pt idx="32">
                  <c:v>205.36222271499926</c:v>
                </c:pt>
                <c:pt idx="33">
                  <c:v>195.44279940411965</c:v>
                </c:pt>
                <c:pt idx="34">
                  <c:v>185.98794250175399</c:v>
                </c:pt>
                <c:pt idx="35">
                  <c:v>176.98104843828844</c:v>
                </c:pt>
                <c:pt idx="36">
                  <c:v>168.40501020593948</c:v>
                </c:pt>
                <c:pt idx="37">
                  <c:v>160.24221267824649</c:v>
                </c:pt>
                <c:pt idx="38">
                  <c:v>152.47471868091901</c:v>
                </c:pt>
                <c:pt idx="39">
                  <c:v>145.08453058359223</c:v>
                </c:pt>
                <c:pt idx="40">
                  <c:v>138.05385355364086</c:v>
                </c:pt>
                <c:pt idx="41">
                  <c:v>131.36531943240794</c:v>
                </c:pt>
                <c:pt idx="42">
                  <c:v>125.00215389393691</c:v>
                </c:pt>
                <c:pt idx="43">
                  <c:v>118.94828502320667</c:v>
                </c:pt>
                <c:pt idx="44">
                  <c:v>113.18840029671614</c:v>
                </c:pt>
                <c:pt idx="45">
                  <c:v>107.70796292993865</c:v>
                </c:pt>
                <c:pt idx="46">
                  <c:v>102.49319930312561</c:v>
                </c:pt>
                <c:pt idx="47">
                  <c:v>97.531068025606316</c:v>
                </c:pt>
                <c:pt idx="48">
                  <c:v>92.809219144874447</c:v>
                </c:pt>
                <c:pt idx="49">
                  <c:v>88.315949724271348</c:v>
                </c:pt>
                <c:pt idx="50">
                  <c:v>84.040159907239953</c:v>
                </c:pt>
                <c:pt idx="51">
                  <c:v>79.971311858885997</c:v>
                </c:pt>
                <c:pt idx="52">
                  <c:v>76.099392688954453</c:v>
                </c:pt>
                <c:pt idx="53">
                  <c:v>72.414881590220546</c:v>
                </c:pt>
                <c:pt idx="54">
                  <c:v>68.908720903922514</c:v>
                </c:pt>
                <c:pt idx="55">
                  <c:v>65.572290564725947</c:v>
                </c:pt>
                <c:pt idx="56">
                  <c:v>62.39738529978996</c:v>
                </c:pt>
                <c:pt idx="57">
                  <c:v>59.376193990073091</c:v>
                </c:pt>
                <c:pt idx="58">
                  <c:v>56.501280693446802</c:v>
                </c:pt>
                <c:pt idx="59">
                  <c:v>53.765566940937077</c:v>
                </c:pt>
                <c:pt idx="60">
                  <c:v>51.162315025891829</c:v>
                </c:pt>
                <c:pt idx="61">
                  <c:v>48.685112098367533</c:v>
                </c:pt>
                <c:pt idx="62">
                  <c:v>46.32785494858603</c:v>
                </c:pt>
                <c:pt idx="63">
                  <c:v>44.084735413944763</c:v>
                </c:pt>
                <c:pt idx="64">
                  <c:v>41.950226376548756</c:v>
                </c:pt>
                <c:pt idx="65">
                  <c:v>39.919068336516823</c:v>
                </c:pt>
                <c:pt idx="66">
                  <c:v>37.986256554470245</c:v>
                </c:pt>
                <c:pt idx="67">
                  <c:v>36.14702875824208</c:v>
                </c:pt>
                <c:pt idx="68">
                  <c:v>34.396853406811125</c:v>
                </c:pt>
                <c:pt idx="69">
                  <c:v>32.731418500836618</c:v>
                </c:pt>
                <c:pt idx="70">
                  <c:v>31.146620925303665</c:v>
                </c:pt>
                <c:pt idx="71">
                  <c:v>29.638556306462085</c:v>
                </c:pt>
                <c:pt idx="72">
                  <c:v>28.203509362806546</c:v>
                </c:pt>
                <c:pt idx="73">
                  <c:v>26.837944728374005</c:v>
                </c:pt>
                <c:pt idx="74">
                  <c:v>25.538498226030075</c:v>
                </c:pt>
                <c:pt idx="75">
                  <c:v>24.301968568503678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24-854D-A4E7-25164CF995B5}"/>
            </c:ext>
          </c:extLst>
        </c:ser>
        <c:ser>
          <c:idx val="3"/>
          <c:order val="3"/>
          <c:tx>
            <c:strRef>
              <c:f>'Stage Structure'!$E$10</c:f>
              <c:strCache>
                <c:ptCount val="1"/>
                <c:pt idx="0">
                  <c:v>Subadults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'Stage Structure'!$A$11:$A$86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xVal>
          <c:yVal>
            <c:numRef>
              <c:f>'Stage Structure'!$E$11:$E$86</c:f>
              <c:numCache>
                <c:formatCode>General</c:formatCode>
                <c:ptCount val="76"/>
                <c:pt idx="0">
                  <c:v>300</c:v>
                </c:pt>
                <c:pt idx="1">
                  <c:v>210.3</c:v>
                </c:pt>
                <c:pt idx="2">
                  <c:v>147.61600000000001</c:v>
                </c:pt>
                <c:pt idx="3">
                  <c:v>104.94730130000002</c:v>
                </c:pt>
                <c:pt idx="4">
                  <c:v>76.330603799100018</c:v>
                </c:pt>
                <c:pt idx="5">
                  <c:v>57.857010271097153</c:v>
                </c:pt>
                <c:pt idx="6">
                  <c:v>46.619493753040217</c:v>
                </c:pt>
                <c:pt idx="7">
                  <c:v>40.339868936067255</c:v>
                </c:pt>
                <c:pt idx="8">
                  <c:v>37.242291307251726</c:v>
                </c:pt>
                <c:pt idx="9">
                  <c:v>35.994501912453948</c:v>
                </c:pt>
                <c:pt idx="10">
                  <c:v>35.653519935519398</c:v>
                </c:pt>
                <c:pt idx="11">
                  <c:v>35.6014827621864</c:v>
                </c:pt>
                <c:pt idx="12">
                  <c:v>35.475226287926333</c:v>
                </c:pt>
                <c:pt idx="13">
                  <c:v>35.097311071462364</c:v>
                </c:pt>
                <c:pt idx="14">
                  <c:v>34.414909946484478</c:v>
                </c:pt>
                <c:pt idx="15">
                  <c:v>33.450186392014416</c:v>
                </c:pt>
                <c:pt idx="16">
                  <c:v>32.263181569026685</c:v>
                </c:pt>
                <c:pt idx="17">
                  <c:v>30.926364235482957</c:v>
                </c:pt>
                <c:pt idx="18">
                  <c:v>29.508942131478157</c:v>
                </c:pt>
                <c:pt idx="19">
                  <c:v>28.068636413606598</c:v>
                </c:pt>
                <c:pt idx="20">
                  <c:v>26.648675603437077</c:v>
                </c:pt>
                <c:pt idx="21">
                  <c:v>25.278080089130405</c:v>
                </c:pt>
                <c:pt idx="22">
                  <c:v>23.973732870076521</c:v>
                </c:pt>
                <c:pt idx="23">
                  <c:v>22.743165211944852</c:v>
                </c:pt>
                <c:pt idx="24">
                  <c:v>21.58736762088871</c:v>
                </c:pt>
                <c:pt idx="25">
                  <c:v>20.503239844024364</c:v>
                </c:pt>
                <c:pt idx="26">
                  <c:v>19.485513330062538</c:v>
                </c:pt>
                <c:pt idx="27">
                  <c:v>18.528123794379614</c:v>
                </c:pt>
                <c:pt idx="28">
                  <c:v>17.625094650551684</c:v>
                </c:pt>
                <c:pt idx="29">
                  <c:v>16.771030194613637</c:v>
                </c:pt>
                <c:pt idx="30">
                  <c:v>15.96132547418221</c:v>
                </c:pt>
                <c:pt idx="31">
                  <c:v>15.192190027329936</c:v>
                </c:pt>
                <c:pt idx="32">
                  <c:v>14.460564330337569</c:v>
                </c:pt>
                <c:pt idx="33">
                  <c:v>13.763987104875209</c:v>
                </c:pt>
                <c:pt idx="34">
                  <c:v>13.100452394203167</c:v>
                </c:pt>
                <c:pt idx="35">
                  <c:v>12.468279440379886</c:v>
                </c:pt>
                <c:pt idx="36">
                  <c:v>11.866006498666563</c:v>
                </c:pt>
                <c:pt idx="37">
                  <c:v>11.292311626003446</c:v>
                </c:pt>
                <c:pt idx="38">
                  <c:v>10.745958569821035</c:v>
                </c:pt>
                <c:pt idx="39">
                  <c:v>10.225763399555408</c:v>
                </c:pt>
                <c:pt idx="40">
                  <c:v>9.7305767195850414</c:v>
                </c:pt>
                <c:pt idx="41">
                  <c:v>9.2592765402761756</c:v>
                </c:pt>
                <c:pt idx="42">
                  <c:v>8.810767669684104</c:v>
                </c:pt>
                <c:pt idx="43">
                  <c:v>8.3839844747093615</c:v>
                </c:pt>
                <c:pt idx="44">
                  <c:v>7.9778948271927117</c:v>
                </c:pt>
                <c:pt idx="45">
                  <c:v>7.5915038777830368</c:v>
                </c:pt>
                <c:pt idx="46">
                  <c:v>7.2238569403168658</c:v>
                </c:pt>
                <c:pt idx="47">
                  <c:v>6.8740412200554895</c:v>
                </c:pt>
                <c:pt idx="48">
                  <c:v>6.541186404564364</c:v>
                </c:pt>
                <c:pt idx="49">
                  <c:v>6.2244642916655106</c:v>
                </c:pt>
                <c:pt idx="50">
                  <c:v>5.9230876916770345</c:v>
                </c:pt>
                <c:pt idx="51">
                  <c:v>5.6363088439612969</c:v>
                </c:pt>
                <c:pt idx="52">
                  <c:v>5.3634175569004388</c:v>
                </c:pt>
                <c:pt idx="53">
                  <c:v>5.103739234896234</c:v>
                </c:pt>
                <c:pt idx="54">
                  <c:v>4.8566329084134221</c:v>
                </c:pt>
                <c:pt idx="55">
                  <c:v>4.6214893407124817</c:v>
                </c:pt>
                <c:pt idx="56">
                  <c:v>4.397729251095706</c:v>
                </c:pt>
                <c:pt idx="57">
                  <c:v>4.1848016699432806</c:v>
                </c:pt>
                <c:pt idx="58">
                  <c:v>3.9821824247127062</c:v>
                </c:pt>
                <c:pt idx="59">
                  <c:v>3.7893727468295548</c:v>
                </c:pt>
                <c:pt idx="60">
                  <c:v>3.6058979852155613</c:v>
                </c:pt>
                <c:pt idx="61">
                  <c:v>3.4313064114089578</c:v>
                </c:pt>
                <c:pt idx="62">
                  <c:v>3.2651681024498926</c:v>
                </c:pt>
                <c:pt idx="63">
                  <c:v>3.1070738898939614</c:v>
                </c:pt>
                <c:pt idx="64">
                  <c:v>2.9566343657726324</c:v>
                </c:pt>
                <c:pt idx="65">
                  <c:v>2.8134789386113619</c:v>
                </c:pt>
                <c:pt idx="66">
                  <c:v>2.6772549345267684</c:v>
                </c:pt>
                <c:pt idx="67">
                  <c:v>2.5476267398821908</c:v>
                </c:pt>
                <c:pt idx="68">
                  <c:v>2.4242749830062538</c:v>
                </c:pt>
                <c:pt idx="69">
                  <c:v>2.3068957531396768</c:v>
                </c:pt>
                <c:pt idx="70">
                  <c:v>2.1951998551571554</c:v>
                </c:pt>
                <c:pt idx="71">
                  <c:v>2.0889120987979499</c:v>
                </c:pt>
                <c:pt idx="72">
                  <c:v>1.9877706212029815</c:v>
                </c:pt>
                <c:pt idx="73">
                  <c:v>1.8915262415537579</c:v>
                </c:pt>
                <c:pt idx="74">
                  <c:v>1.7999418465787689</c:v>
                </c:pt>
                <c:pt idx="75">
                  <c:v>1.7127918056612919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24-854D-A4E7-25164CF995B5}"/>
            </c:ext>
          </c:extLst>
        </c:ser>
        <c:ser>
          <c:idx val="4"/>
          <c:order val="4"/>
          <c:tx>
            <c:strRef>
              <c:f>'Stage Structure'!$F$10</c:f>
              <c:strCache>
                <c:ptCount val="1"/>
                <c:pt idx="0">
                  <c:v>Adults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'Stage Structure'!$A$11:$A$86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xVal>
          <c:yVal>
            <c:numRef>
              <c:f>'Stage Structure'!$F$11:$F$86</c:f>
              <c:numCache>
                <c:formatCode>General</c:formatCode>
                <c:ptCount val="76"/>
                <c:pt idx="0">
                  <c:v>1</c:v>
                </c:pt>
                <c:pt idx="1">
                  <c:v>19.109100000000002</c:v>
                </c:pt>
                <c:pt idx="2">
                  <c:v>28.289472810000003</c:v>
                </c:pt>
                <c:pt idx="3">
                  <c:v>31.893588450571002</c:v>
                </c:pt>
                <c:pt idx="4">
                  <c:v>32.206887794657</c:v>
                </c:pt>
                <c:pt idx="5">
                  <c:v>30.714759746402081</c:v>
                </c:pt>
                <c:pt idx="6">
                  <c:v>28.380589737350853</c:v>
                </c:pt>
                <c:pt idx="7">
                  <c:v>25.806524275426032</c:v>
                </c:pt>
                <c:pt idx="8">
                  <c:v>23.340790796347306</c:v>
                </c:pt>
                <c:pt idx="9">
                  <c:v>21.156813603066961</c:v>
                </c:pt>
                <c:pt idx="10">
                  <c:v>19.313642502901171</c:v>
                </c:pt>
                <c:pt idx="11">
                  <c:v>17.80153286516402</c:v>
                </c:pt>
                <c:pt idx="12">
                  <c:v>16.574910689697582</c:v>
                </c:pt>
                <c:pt idx="13">
                  <c:v>15.574749042597819</c:v>
                </c:pt>
                <c:pt idx="14">
                  <c:v>14.742465425725101</c:v>
                </c:pt>
                <c:pt idx="15">
                  <c:v>14.027438282689733</c:v>
                </c:pt>
                <c:pt idx="16">
                  <c:v>13.390061684437143</c:v>
                </c:pt>
                <c:pt idx="17">
                  <c:v>12.80195298458872</c:v>
                </c:pt>
                <c:pt idx="18">
                  <c:v>12.244568378195194</c:v>
                </c:pt>
                <c:pt idx="19">
                  <c:v>11.707125744817899</c:v>
                </c:pt>
                <c:pt idx="20">
                  <c:v>11.184422261362165</c:v>
                </c:pt>
                <c:pt idx="21">
                  <c:v>10.67488526347779</c:v>
                </c:pt>
                <c:pt idx="22">
                  <c:v>10.179012552116834</c:v>
                </c:pt>
                <c:pt idx="23">
                  <c:v>9.6982367609923994</c:v>
                </c:pt>
                <c:pt idx="24">
                  <c:v>9.2341764412475875</c:v>
                </c:pt>
                <c:pt idx="25">
                  <c:v>8.7882015834876341</c:v>
                </c:pt>
                <c:pt idx="26">
                  <c:v>8.3612315316853305</c:v>
                </c:pt>
                <c:pt idx="27">
                  <c:v>7.9536887454204157</c:v>
                </c:pt>
                <c:pt idx="28">
                  <c:v>7.565545115376815</c:v>
                </c:pt>
                <c:pt idx="29">
                  <c:v>7.1964133265350343</c:v>
                </c:pt>
                <c:pt idx="30">
                  <c:v>6.8456508643709286</c:v>
                </c:pt>
                <c:pt idx="31">
                  <c:v>6.5124569682876334</c:v>
                </c:pt>
                <c:pt idx="32">
                  <c:v>6.19595252470865</c:v>
                </c:pt>
                <c:pt idx="33">
                  <c:v>5.89523961189236</c:v>
                </c:pt>
                <c:pt idx="34">
                  <c:v>5.6094415833794971</c:v>
                </c:pt>
                <c:pt idx="35">
                  <c:v>5.3377267811587448</c:v>
                </c:pt>
                <c:pt idx="36">
                  <c:v>5.0793197844987139</c:v>
                </c:pt>
                <c:pt idx="37">
                  <c:v>4.8335040340565705</c:v>
                </c:pt>
                <c:pt idx="38">
                  <c:v>4.5996191231413812</c:v>
                </c:pt>
                <c:pt idx="39">
                  <c:v>4.3770553052927745</c:v>
                </c:pt>
                <c:pt idx="40">
                  <c:v>4.1652470148852636</c:v>
                </c:pt>
                <c:pt idx="41">
                  <c:v>3.9636665396383544</c:v>
                </c:pt>
                <c:pt idx="42">
                  <c:v>3.7718184661782392</c:v>
                </c:pt>
                <c:pt idx="43">
                  <c:v>3.5892351488355438</c:v>
                </c:pt>
                <c:pt idx="44">
                  <c:v>3.4154732118801099</c:v>
                </c:pt>
                <c:pt idx="45">
                  <c:v>3.2501109601909524</c:v>
                </c:pt>
                <c:pt idx="46">
                  <c:v>3.092746514435265</c:v>
                </c:pt>
                <c:pt idx="47">
                  <c:v>2.9429964781889022</c:v>
                </c:pt>
                <c:pt idx="48">
                  <c:v>2.8004949649260258</c:v>
                </c:pt>
                <c:pt idx="49">
                  <c:v>2.6648928468000737</c:v>
                </c:pt>
                <c:pt idx="50">
                  <c:v>2.5358571241375358</c:v>
                </c:pt>
                <c:pt idx="51">
                  <c:v>2.4130703483319795</c:v>
                </c:pt>
                <c:pt idx="52">
                  <c:v>2.2962300583170436</c:v>
                </c:pt>
                <c:pt idx="53">
                  <c:v>2.1850482111552467</c:v>
                </c:pt>
                <c:pt idx="54">
                  <c:v>2.0792506009743805</c:v>
                </c:pt>
                <c:pt idx="55">
                  <c:v>1.9785762686615902</c:v>
                </c:pt>
                <c:pt idx="56">
                  <c:v>1.8827769087575539</c:v>
                </c:pt>
                <c:pt idx="57">
                  <c:v>1.7916162811925749</c:v>
                </c:pt>
                <c:pt idx="58">
                  <c:v>1.7048696349794525</c:v>
                </c:pt>
                <c:pt idx="59">
                  <c:v>1.6223231495693502</c:v>
                </c:pt>
                <c:pt idx="60">
                  <c:v>1.543773397873164</c:v>
                </c:pt>
                <c:pt idx="61">
                  <c:v>1.4690268333173262</c:v>
                </c:pt>
                <c:pt idx="62">
                  <c:v>1.3978993019329951</c:v>
                </c:pt>
                <c:pt idx="63">
                  <c:v>1.3302155794434298</c:v>
                </c:pt>
                <c:pt idx="64">
                  <c:v>1.2658089326112107</c:v>
                </c:pt>
                <c:pt idx="65">
                  <c:v>1.2045207036878611</c:v>
                </c:pt>
                <c:pt idx="66">
                  <c:v>1.1461999166091414</c:v>
                </c:pt>
                <c:pt idx="67">
                  <c:v>1.0907029035345892</c:v>
                </c:pt>
                <c:pt idx="68">
                  <c:v>1.0378929503826497</c:v>
                </c:pt>
                <c:pt idx="69">
                  <c:v>0.9876399601179835</c:v>
                </c:pt>
                <c:pt idx="70">
                  <c:v>0.9398201326729807</c:v>
                </c:pt>
                <c:pt idx="71">
                  <c:v>0.89431566051029521</c:v>
                </c:pt>
                <c:pt idx="72">
                  <c:v>0.85101443894555473</c:v>
                </c:pt>
                <c:pt idx="73">
                  <c:v>0.80980979044423029</c:v>
                </c:pt>
                <c:pt idx="74">
                  <c:v>0.77060020218320591</c:v>
                </c:pt>
                <c:pt idx="75">
                  <c:v>0.73328907622773687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024-854D-A4E7-25164CF995B5}"/>
            </c:ext>
          </c:extLst>
        </c:ser>
        <c:ser>
          <c:idx val="5"/>
          <c:order val="5"/>
          <c:tx>
            <c:strRef>
              <c:f>'Stage Structure'!$G$10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'Stage Structure'!$A$11:$A$86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xVal>
          <c:yVal>
            <c:numRef>
              <c:f>'Stage Structure'!$G$11:$G$86</c:f>
              <c:numCache>
                <c:formatCode>General</c:formatCode>
                <c:ptCount val="76"/>
                <c:pt idx="0">
                  <c:v>3101</c:v>
                </c:pt>
                <c:pt idx="1">
                  <c:v>3612.9050999999999</c:v>
                </c:pt>
                <c:pt idx="2">
                  <c:v>4747.2333264100007</c:v>
                </c:pt>
                <c:pt idx="3">
                  <c:v>5821.7675153783312</c:v>
                </c:pt>
                <c:pt idx="4">
                  <c:v>6629.6426007495375</c:v>
                </c:pt>
                <c:pt idx="5">
                  <c:v>7115.7983275318429</c:v>
                </c:pt>
                <c:pt idx="6">
                  <c:v>7305.175466354387</c:v>
                </c:pt>
                <c:pt idx="7">
                  <c:v>7258.2487140279909</c:v>
                </c:pt>
                <c:pt idx="8">
                  <c:v>7044.4783285654767</c:v>
                </c:pt>
                <c:pt idx="9">
                  <c:v>6727.7356620474529</c:v>
                </c:pt>
                <c:pt idx="10">
                  <c:v>6359.601770422998</c:v>
                </c:pt>
                <c:pt idx="11">
                  <c:v>5977.5911882490864</c:v>
                </c:pt>
                <c:pt idx="12">
                  <c:v>5606.1871426529569</c:v>
                </c:pt>
                <c:pt idx="13">
                  <c:v>5259.224744662647</c:v>
                </c:pt>
                <c:pt idx="14">
                  <c:v>4942.6698521027974</c:v>
                </c:pt>
                <c:pt idx="15">
                  <c:v>4657.2307603342833</c:v>
                </c:pt>
                <c:pt idx="16">
                  <c:v>4400.5211256970342</c:v>
                </c:pt>
                <c:pt idx="17">
                  <c:v>4168.681549042748</c:v>
                </c:pt>
                <c:pt idx="18">
                  <c:v>3957.4823888754227</c:v>
                </c:pt>
                <c:pt idx="19">
                  <c:v>3762.9903249633103</c:v>
                </c:pt>
                <c:pt idx="20">
                  <c:v>3581.9030507514553</c:v>
                </c:pt>
                <c:pt idx="21">
                  <c:v>3411.654508200917</c:v>
                </c:pt>
                <c:pt idx="22">
                  <c:v>3250.3782535606269</c:v>
                </c:pt>
                <c:pt idx="23">
                  <c:v>3096.7965959531712</c:v>
                </c:pt>
                <c:pt idx="24">
                  <c:v>2950.0830358562839</c:v>
                </c:pt>
                <c:pt idx="25">
                  <c:v>2809.7280099920536</c:v>
                </c:pt>
                <c:pt idx="26">
                  <c:v>2675.4242073340697</c:v>
                </c:pt>
                <c:pt idx="27">
                  <c:v>2546.9779110903282</c:v>
                </c:pt>
                <c:pt idx="28">
                  <c:v>2424.2465045250342</c:v>
                </c:pt>
                <c:pt idx="29">
                  <c:v>2307.0987450062644</c:v>
                </c:pt>
                <c:pt idx="30">
                  <c:v>2195.392895729517</c:v>
                </c:pt>
                <c:pt idx="31">
                  <c:v>2088.9676141160539</c:v>
                </c:pt>
                <c:pt idx="32">
                  <c:v>1987.6410676708226</c:v>
                </c:pt>
                <c:pt idx="33">
                  <c:v>1891.2146679624993</c:v>
                </c:pt>
                <c:pt idx="34">
                  <c:v>1799.4788046739511</c:v>
                </c:pt>
                <c:pt idx="35">
                  <c:v>1712.218860940322</c:v>
                </c:pt>
                <c:pt idx="36">
                  <c:v>1629.2205197536798</c:v>
                </c:pt>
                <c:pt idx="37">
                  <c:v>1550.2739079787075</c:v>
                </c:pt>
                <c:pt idx="38">
                  <c:v>1475.1764832528218</c:v>
                </c:pt>
                <c:pt idx="39">
                  <c:v>1403.7347810545457</c:v>
                </c:pt>
                <c:pt idx="40">
                  <c:v>1335.7652414397339</c:v>
                </c:pt>
                <c:pt idx="41">
                  <c:v>1271.0943625009265</c:v>
                </c:pt>
                <c:pt idx="42">
                  <c:v>1209.5584099699861</c:v>
                </c:pt>
                <c:pt idx="43">
                  <c:v>1151.0028719588081</c:v>
                </c:pt>
                <c:pt idx="44">
                  <c:v>1095.2818001080825</c:v>
                </c:pt>
                <c:pt idx="45">
                  <c:v>1042.2571329775087</c:v>
                </c:pt>
                <c:pt idx="46">
                  <c:v>991.79805939190203</c:v>
                </c:pt>
                <c:pt idx="47">
                  <c:v>943.78045048134163</c:v>
                </c:pt>
                <c:pt idx="48">
                  <c:v>898.0863691196663</c:v>
                </c:pt>
                <c:pt idx="49">
                  <c:v>854.60365307406278</c:v>
                </c:pt>
                <c:pt idx="50">
                  <c:v>813.22556168983567</c:v>
                </c:pt>
                <c:pt idx="51">
                  <c:v>773.85047359626424</c:v>
                </c:pt>
                <c:pt idx="52">
                  <c:v>736.38162320495826</c:v>
                </c:pt>
                <c:pt idx="53">
                  <c:v>700.72686548300874</c:v>
                </c:pt>
                <c:pt idx="54">
                  <c:v>666.79846076323145</c:v>
                </c:pt>
                <c:pt idx="55">
                  <c:v>634.51287365071664</c:v>
                </c:pt>
                <c:pt idx="56">
                  <c:v>603.79058208916786</c:v>
                </c:pt>
                <c:pt idx="57">
                  <c:v>574.55589422859748</c:v>
                </c:pt>
                <c:pt idx="58">
                  <c:v>546.73677187013129</c:v>
                </c:pt>
                <c:pt idx="59">
                  <c:v>520.26466000288701</c:v>
                </c:pt>
                <c:pt idx="60">
                  <c:v>495.07432237180404</c:v>
                </c:pt>
                <c:pt idx="61">
                  <c:v>471.10368320991506</c:v>
                </c:pt>
                <c:pt idx="62">
                  <c:v>448.29367531217417</c:v>
                </c:pt>
                <c:pt idx="63">
                  <c:v>426.58809458401828</c:v>
                </c:pt>
                <c:pt idx="64">
                  <c:v>405.93346111320551</c:v>
                </c:pt>
                <c:pt idx="65">
                  <c:v>386.27888671951035</c:v>
                </c:pt>
                <c:pt idx="66">
                  <c:v>367.57594885214155</c:v>
                </c:pt>
                <c:pt idx="67">
                  <c:v>349.77857063830567</c:v>
                </c:pt>
                <c:pt idx="68">
                  <c:v>332.84290684066588</c:v>
                </c:pt>
                <c:pt idx="69">
                  <c:v>316.72723545508603</c:v>
                </c:pt>
                <c:pt idx="70">
                  <c:v>301.39185466953728</c:v>
                </c:pt>
                <c:pt idx="71">
                  <c:v>286.79898490628091</c:v>
                </c:pt>
                <c:pt idx="72">
                  <c:v>272.91267567849707</c:v>
                </c:pt>
                <c:pt idx="73">
                  <c:v>259.69871700611651</c:v>
                </c:pt>
                <c:pt idx="74">
                  <c:v>247.12455515123</c:v>
                </c:pt>
                <c:pt idx="75">
                  <c:v>235.15921244937707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24-854D-A4E7-25164CF99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0476640"/>
        <c:axId val="1"/>
      </c:scatterChart>
      <c:valAx>
        <c:axId val="154047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173862493280855"/>
              <c:y val="0.88757772265377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individuals</a:t>
                </a:r>
              </a:p>
            </c:rich>
          </c:tx>
          <c:layout>
            <c:manualLayout>
              <c:xMode val="edge"/>
              <c:yMode val="edge"/>
              <c:x val="3.9276148432536996E-2"/>
              <c:y val="0.413667445399724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047664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378434371793135"/>
          <c:y val="0.18876087314356368"/>
          <c:w val="0.63143961710771013"/>
          <c:h val="0.1164694749183690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68707917384273"/>
          <c:y val="0.24216068501834401"/>
          <c:w val="0.84428929271124786"/>
          <c:h val="0.60988616967582931"/>
        </c:manualLayout>
      </c:layout>
      <c:lineChart>
        <c:grouping val="standard"/>
        <c:varyColors val="0"/>
        <c:ser>
          <c:idx val="1"/>
          <c:order val="0"/>
          <c:tx>
            <c:v>Hatchlings</c:v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Ref>
              <c:f>'Stage Structure'!$A$11:$A$111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'Stage Structure'!$B$11:$B$111</c:f>
              <c:numCache>
                <c:formatCode>General</c:formatCode>
                <c:ptCount val="101"/>
                <c:pt idx="0">
                  <c:v>2000</c:v>
                </c:pt>
                <c:pt idx="1">
                  <c:v>1461.396</c:v>
                </c:pt>
                <c:pt idx="2">
                  <c:v>2163.8263536000004</c:v>
                </c:pt>
                <c:pt idx="3">
                  <c:v>2439.6338490477601</c:v>
                </c:pt>
                <c:pt idx="4">
                  <c:v>2463.6647113010426</c:v>
                </c:pt>
                <c:pt idx="5">
                  <c:v>2349.5597936608915</c:v>
                </c:pt>
                <c:pt idx="6">
                  <c:v>2171.0237221779712</c:v>
                </c:pt>
                <c:pt idx="7">
                  <c:v>1974.124920741001</c:v>
                </c:pt>
                <c:pt idx="8">
                  <c:v>1785.5061151385235</c:v>
                </c:pt>
                <c:pt idx="9">
                  <c:v>1618.4368760790421</c:v>
                </c:pt>
                <c:pt idx="10">
                  <c:v>1477.4364861970305</c:v>
                </c:pt>
                <c:pt idx="11">
                  <c:v>1361.7608868587688</c:v>
                </c:pt>
                <c:pt idx="12">
                  <c:v>1267.9245953077918</c:v>
                </c:pt>
                <c:pt idx="13">
                  <c:v>1191.4126026826978</c:v>
                </c:pt>
                <c:pt idx="14">
                  <c:v>1127.7436228890065</c:v>
                </c:pt>
                <c:pt idx="15">
                  <c:v>1073.0451948910309</c:v>
                </c:pt>
                <c:pt idx="16">
                  <c:v>1024.287439464111</c:v>
                </c:pt>
                <c:pt idx="17">
                  <c:v>979.29900003943089</c:v>
                </c:pt>
                <c:pt idx="18">
                  <c:v>936.66117109263143</c:v>
                </c:pt>
                <c:pt idx="19">
                  <c:v>895.54901938011528</c:v>
                </c:pt>
                <c:pt idx="20">
                  <c:v>855.56444397072357</c:v>
                </c:pt>
                <c:pt idx="21">
                  <c:v>816.58707197930653</c:v>
                </c:pt>
                <c:pt idx="22">
                  <c:v>778.65494188401465</c:v>
                </c:pt>
                <c:pt idx="23">
                  <c:v>741.87762476473051</c:v>
                </c:pt>
                <c:pt idx="24">
                  <c:v>706.37892827210828</c:v>
                </c:pt>
                <c:pt idx="25">
                  <c:v>672.2636549589065</c:v>
                </c:pt>
                <c:pt idx="26">
                  <c:v>639.60213908392427</c:v>
                </c:pt>
                <c:pt idx="27">
                  <c:v>608.42670656993687</c:v>
                </c:pt>
                <c:pt idx="28">
                  <c:v>578.7352160873229</c:v>
                </c:pt>
                <c:pt idx="29">
                  <c:v>550.49804700618699</c:v>
                </c:pt>
                <c:pt idx="30">
                  <c:v>523.66605511708508</c:v>
                </c:pt>
                <c:pt idx="31">
                  <c:v>498.17798923816298</c:v>
                </c:pt>
                <c:pt idx="32">
                  <c:v>473.9666029866255</c:v>
                </c:pt>
                <c:pt idx="33">
                  <c:v>450.96321007039137</c:v>
                </c:pt>
                <c:pt idx="34">
                  <c:v>429.10075086193234</c:v>
                </c:pt>
                <c:pt idx="35">
                  <c:v>408.31560666381512</c:v>
                </c:pt>
                <c:pt idx="36">
                  <c:v>388.54846043597382</c:v>
                </c:pt>
                <c:pt idx="37">
                  <c:v>369.74449769761191</c:v>
                </c:pt>
                <c:pt idx="38">
                  <c:v>351.85319942727153</c:v>
                </c:pt>
                <c:pt idx="39">
                  <c:v>334.82792197417405</c:v>
                </c:pt>
                <c:pt idx="40">
                  <c:v>318.62540143532755</c:v>
                </c:pt>
                <c:pt idx="41">
                  <c:v>303.20526963020251</c:v>
                </c:pt>
                <c:pt idx="42">
                  <c:v>288.52962919784392</c:v>
                </c:pt>
                <c:pt idx="43">
                  <c:v>274.56270696164466</c:v>
                </c:pt>
                <c:pt idx="44">
                  <c:v>261.27058634684403</c:v>
                </c:pt>
                <c:pt idx="45">
                  <c:v>248.62100929138529</c:v>
                </c:pt>
                <c:pt idx="46">
                  <c:v>236.58323358183708</c:v>
                </c:pt>
                <c:pt idx="47">
                  <c:v>225.12793088406335</c:v>
                </c:pt>
                <c:pt idx="48">
                  <c:v>214.22711230553915</c:v>
                </c:pt>
                <c:pt idx="49">
                  <c:v>203.85407092635404</c:v>
                </c:pt>
                <c:pt idx="50">
                  <c:v>193.98333356615697</c:v>
                </c:pt>
                <c:pt idx="51">
                  <c:v>184.59061663729028</c:v>
                </c:pt>
                <c:pt idx="52">
                  <c:v>175.65278303743568</c:v>
                </c:pt>
                <c:pt idx="53">
                  <c:v>167.14779859253227</c:v>
                </c:pt>
                <c:pt idx="54">
                  <c:v>159.05468760845611</c:v>
                </c:pt>
                <c:pt idx="55">
                  <c:v>151.35348771565887</c:v>
                </c:pt>
                <c:pt idx="56">
                  <c:v>144.02520449950151</c:v>
                </c:pt>
                <c:pt idx="57">
                  <c:v>137.05176650081901</c:v>
                </c:pt>
                <c:pt idx="58">
                  <c:v>130.41598113098101</c:v>
                </c:pt>
                <c:pt idx="59">
                  <c:v>124.10149193797298</c:v>
                </c:pt>
                <c:pt idx="60">
                  <c:v>118.09273752970438</c:v>
                </c:pt>
                <c:pt idx="61">
                  <c:v>112.37491233578797</c:v>
                </c:pt>
                <c:pt idx="62">
                  <c:v>106.93392928423201</c:v>
                </c:pt>
                <c:pt idx="63">
                  <c:v>101.75638439037341</c:v>
                </c:pt>
                <c:pt idx="64">
                  <c:v>96.829523201585872</c:v>
                </c:pt>
                <c:pt idx="65">
                  <c:v>92.141209009232838</c:v>
                </c:pt>
                <c:pt idx="66">
                  <c:v>87.67989272408586</c:v>
                </c:pt>
                <c:pt idx="67">
                  <c:v>83.434584308006791</c:v>
                </c:pt>
                <c:pt idx="68">
                  <c:v>79.394825658727356</c:v>
                </c:pt>
                <c:pt idx="69">
                  <c:v>75.550664852608662</c:v>
                </c:pt>
                <c:pt idx="70">
                  <c:v>71.892631659859305</c:v>
                </c:pt>
                <c:pt idx="71">
                  <c:v>68.411714256234944</c:v>
                </c:pt>
                <c:pt idx="72">
                  <c:v>65.099337063837666</c:v>
                </c:pt>
                <c:pt idx="73">
                  <c:v>61.947339660885966</c:v>
                </c:pt>
                <c:pt idx="74">
                  <c:v>58.947956706184357</c:v>
                </c:pt>
                <c:pt idx="75">
                  <c:v>56.093798828621672</c:v>
                </c:pt>
                <c:pt idx="76">
                  <c:v>53.377834435601933</c:v>
                </c:pt>
                <c:pt idx="77">
                  <c:v>50.793372397110339</c:v>
                </c:pt>
                <c:pt idx="78">
                  <c:v>48.334045564370086</c:v>
                </c:pt>
                <c:pt idx="79">
                  <c:v>45.993795083940029</c:v>
                </c:pt>
                <c:pt idx="80">
                  <c:v>43.766855469780076</c:v>
                </c:pt>
                <c:pt idx="81">
                  <c:v>41.647740397365261</c:v>
                </c:pt>
                <c:pt idx="82">
                  <c:v>39.631229185420125</c:v>
                </c:pt>
                <c:pt idx="83">
                  <c:v>37.712353932303266</c:v>
                </c:pt>
                <c:pt idx="84">
                  <c:v>35.886387275508731</c:v>
                </c:pt>
                <c:pt idx="85">
                  <c:v>34.148830744167782</c:v>
                </c:pt>
                <c:pt idx="86">
                  <c:v>32.495403675823809</c:v>
                </c:pt>
                <c:pt idx="87">
                  <c:v>30.9220326701085</c:v>
                </c:pt>
                <c:pt idx="88">
                  <c:v>29.424841553258727</c:v>
                </c:pt>
                <c:pt idx="89">
                  <c:v>28.00014182867724</c:v>
                </c:pt>
                <c:pt idx="90">
                  <c:v>26.644423589949326</c:v>
                </c:pt>
                <c:pt idx="91">
                  <c:v>25.354346873882356</c:v>
                </c:pt>
                <c:pt idx="92">
                  <c:v>24.126733432233394</c:v>
                </c:pt>
                <c:pt idx="93">
                  <c:v>22.958558901834042</c:v>
                </c:pt>
                <c:pt idx="94">
                  <c:v>21.846945353812572</c:v>
                </c:pt>
                <c:pt idx="95">
                  <c:v>20.789154203553942</c:v>
                </c:pt>
                <c:pt idx="96">
                  <c:v>19.782579463931199</c:v>
                </c:pt>
                <c:pt idx="97">
                  <c:v>18.824741325189738</c:v>
                </c:pt>
                <c:pt idx="98">
                  <c:v>17.913280045671332</c:v>
                </c:pt>
                <c:pt idx="99">
                  <c:v>17.045950138330838</c:v>
                </c:pt>
                <c:pt idx="100">
                  <c:v>16.220614838726551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9-5640-BA59-3A5DC76EAF27}"/>
            </c:ext>
          </c:extLst>
        </c:ser>
        <c:ser>
          <c:idx val="2"/>
          <c:order val="1"/>
          <c:tx>
            <c:v>Small Juveniles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'Stage Structure'!$A$11:$A$111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'Stage Structure'!$C$11:$C$111</c:f>
              <c:numCache>
                <c:formatCode>General</c:formatCode>
                <c:ptCount val="101"/>
                <c:pt idx="0">
                  <c:v>500</c:v>
                </c:pt>
                <c:pt idx="1">
                  <c:v>1701.5</c:v>
                </c:pt>
                <c:pt idx="2">
                  <c:v>2182.5967999999998</c:v>
                </c:pt>
                <c:pt idx="3">
                  <c:v>2994.9483390800006</c:v>
                </c:pt>
                <c:pt idx="4">
                  <c:v>3752.2015304804786</c:v>
                </c:pt>
                <c:pt idx="5">
                  <c:v>4300.7713560559805</c:v>
                </c:pt>
                <c:pt idx="6">
                  <c:v>4609.3951240284559</c:v>
                </c:pt>
                <c:pt idx="7">
                  <c:v>4705.845784662135</c:v>
                </c:pt>
                <c:pt idx="8">
                  <c:v>4640.7439081176562</c:v>
                </c:pt>
                <c:pt idx="9">
                  <c:v>4467.6595951252157</c:v>
                </c:pt>
                <c:pt idx="10">
                  <c:v>4233.2095867263797</c:v>
                </c:pt>
                <c:pt idx="11">
                  <c:v>3973.2159676516408</c:v>
                </c:pt>
                <c:pt idx="12">
                  <c:v>3712.3594238887722</c:v>
                </c:pt>
                <c:pt idx="13">
                  <c:v>3465.6377768265661</c:v>
                </c:pt>
                <c:pt idx="14">
                  <c:v>3240.5468639198971</c:v>
                </c:pt>
                <c:pt idx="15">
                  <c:v>3039.3313907857669</c:v>
                </c:pt>
                <c:pt idx="16">
                  <c:v>2860.9554742738401</c:v>
                </c:pt>
                <c:pt idx="17">
                  <c:v>2702.6457200527843</c:v>
                </c:pt>
                <c:pt idx="18">
                  <c:v>2560.9867662237234</c:v>
                </c:pt>
                <c:pt idx="19">
                  <c:v>2432.6199871428034</c:v>
                </c:pt>
                <c:pt idx="20">
                  <c:v>2314.6274390429685</c:v>
                </c:pt>
                <c:pt idx="21">
                  <c:v>2204.6890893274453</c:v>
                </c:pt>
                <c:pt idx="22">
                  <c:v>2101.0927033832259</c:v>
                </c:pt>
                <c:pt idx="23">
                  <c:v>2002.6602562501175</c:v>
                </c:pt>
                <c:pt idx="24">
                  <c:v>1908.6375568600256</c:v>
                </c:pt>
                <c:pt idx="25">
                  <c:v>1818.577979056271</c:v>
                </c:pt>
                <c:pt idx="26">
                  <c:v>1732.2382863738203</c:v>
                </c:pt>
                <c:pt idx="27">
                  <c:v>1649.4949592024445</c:v>
                </c:pt>
                <c:pt idx="28">
                  <c:v>1570.282983254026</c:v>
                </c:pt>
                <c:pt idx="29">
                  <c:v>1494.5552080865232</c:v>
                </c:pt>
                <c:pt idx="30">
                  <c:v>1422.2584930140019</c:v>
                </c:pt>
                <c:pt idx="31">
                  <c:v>1353.3223077928758</c:v>
                </c:pt>
                <c:pt idx="32">
                  <c:v>1287.6557251141517</c:v>
                </c:pt>
                <c:pt idx="33">
                  <c:v>1225.1494317712209</c:v>
                </c:pt>
                <c:pt idx="34">
                  <c:v>1165.6802173326823</c:v>
                </c:pt>
                <c:pt idx="35">
                  <c:v>1109.11619961668</c:v>
                </c:pt>
                <c:pt idx="36">
                  <c:v>1055.3217228286012</c:v>
                </c:pt>
                <c:pt idx="37">
                  <c:v>1004.1613819427889</c:v>
                </c:pt>
                <c:pt idx="38">
                  <c:v>955.50298745166856</c:v>
                </c:pt>
                <c:pt idx="39">
                  <c:v>909.21950979193127</c:v>
                </c:pt>
                <c:pt idx="40">
                  <c:v>865.19016271629516</c:v>
                </c:pt>
                <c:pt idx="41">
                  <c:v>823.30083035840164</c:v>
                </c:pt>
                <c:pt idx="42">
                  <c:v>783.44404074234308</c:v>
                </c:pt>
                <c:pt idx="43">
                  <c:v>745.51866035041178</c:v>
                </c:pt>
                <c:pt idx="44">
                  <c:v>709.42944542544956</c:v>
                </c:pt>
                <c:pt idx="45">
                  <c:v>675.08654591821073</c:v>
                </c:pt>
                <c:pt idx="46">
                  <c:v>642.40502305218718</c:v>
                </c:pt>
                <c:pt idx="47">
                  <c:v>611.30441387342762</c:v>
                </c:pt>
                <c:pt idx="48">
                  <c:v>581.70835629976239</c:v>
                </c:pt>
                <c:pt idx="49">
                  <c:v>553.54427528497183</c:v>
                </c:pt>
                <c:pt idx="50">
                  <c:v>526.7431234006242</c:v>
                </c:pt>
                <c:pt idx="51">
                  <c:v>501.2391659077947</c:v>
                </c:pt>
                <c:pt idx="52">
                  <c:v>476.96979986335054</c:v>
                </c:pt>
                <c:pt idx="53">
                  <c:v>453.87539785420449</c:v>
                </c:pt>
                <c:pt idx="54">
                  <c:v>431.89916874146502</c:v>
                </c:pt>
                <c:pt idx="55">
                  <c:v>410.98702976095774</c:v>
                </c:pt>
                <c:pt idx="56">
                  <c:v>391.08748613002302</c:v>
                </c:pt>
                <c:pt idx="57">
                  <c:v>372.15151578656969</c:v>
                </c:pt>
                <c:pt idx="58">
                  <c:v>354.13245798601127</c:v>
                </c:pt>
                <c:pt idx="59">
                  <c:v>336.98590522757809</c:v>
                </c:pt>
                <c:pt idx="60">
                  <c:v>320.66959843311912</c:v>
                </c:pt>
                <c:pt idx="61">
                  <c:v>305.14332553103321</c:v>
                </c:pt>
                <c:pt idx="62">
                  <c:v>290.36882367497321</c:v>
                </c:pt>
                <c:pt idx="63">
                  <c:v>276.30968531036274</c:v>
                </c:pt>
                <c:pt idx="64">
                  <c:v>262.93126823668706</c:v>
                </c:pt>
                <c:pt idx="65">
                  <c:v>250.20060973146144</c:v>
                </c:pt>
                <c:pt idx="66">
                  <c:v>238.08634472244955</c:v>
                </c:pt>
                <c:pt idx="67">
                  <c:v>226.55862792863999</c:v>
                </c:pt>
                <c:pt idx="68">
                  <c:v>215.5890598417385</c:v>
                </c:pt>
                <c:pt idx="69">
                  <c:v>205.15061638838313</c:v>
                </c:pt>
                <c:pt idx="70">
                  <c:v>195.21758209654419</c:v>
                </c:pt>
                <c:pt idx="71">
                  <c:v>185.76548658427561</c:v>
                </c:pt>
                <c:pt idx="72">
                  <c:v>176.77104419170433</c:v>
                </c:pt>
                <c:pt idx="73">
                  <c:v>168.21209658485856</c:v>
                </c:pt>
                <c:pt idx="74">
                  <c:v>160.06755817025359</c:v>
                </c:pt>
                <c:pt idx="75">
                  <c:v>152.31736417036271</c:v>
                </c:pt>
                <c:pt idx="76">
                  <c:v>144.9424212210846</c:v>
                </c:pt>
                <c:pt idx="77">
                  <c:v>137.92456036245378</c:v>
                </c:pt>
                <c:pt idx="78">
                  <c:v>131.24649230285448</c:v>
                </c:pt>
                <c:pt idx="79">
                  <c:v>124.8917648448565</c:v>
                </c:pt>
                <c:pt idx="80">
                  <c:v>118.84472236759365</c:v>
                </c:pt>
                <c:pt idx="81">
                  <c:v>113.09046726651988</c:v>
                </c:pt>
                <c:pt idx="82">
                  <c:v>107.61482325658503</c:v>
                </c:pt>
                <c:pt idx="83">
                  <c:v>102.40430044953786</c:v>
                </c:pt>
                <c:pt idx="84">
                  <c:v>97.446062120329827</c:v>
                </c:pt>
                <c:pt idx="85">
                  <c:v>92.727893081560254</c:v>
                </c:pt>
                <c:pt idx="86">
                  <c:v>88.238169588650109</c:v>
                </c:pt>
                <c:pt idx="87">
                  <c:v>83.965830702002094</c:v>
                </c:pt>
                <c:pt idx="88">
                  <c:v>79.90035103583071</c:v>
                </c:pt>
                <c:pt idx="89">
                  <c:v>76.03171482663862</c:v>
                </c:pt>
                <c:pt idx="90">
                  <c:v>72.350391257484091</c:v>
                </c:pt>
                <c:pt idx="91">
                  <c:v>68.84731097722711</c:v>
                </c:pt>
                <c:pt idx="92">
                  <c:v>65.513843756861249</c:v>
                </c:pt>
                <c:pt idx="93">
                  <c:v>62.341777227830995</c:v>
                </c:pt>
                <c:pt idx="94">
                  <c:v>59.323296649903163</c:v>
                </c:pt>
                <c:pt idx="95">
                  <c:v>56.450965658705407</c:v>
                </c:pt>
                <c:pt idx="96">
                  <c:v>53.71770794546881</c:v>
                </c:pt>
                <c:pt idx="97">
                  <c:v>51.116789823818138</c:v>
                </c:pt>
                <c:pt idx="98">
                  <c:v>48.641803640647225</c:v>
                </c:pt>
                <c:pt idx="99">
                  <c:v>46.286651990203147</c:v>
                </c:pt>
                <c:pt idx="100">
                  <c:v>44.045532692486127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9-5640-BA59-3A5DC76EAF27}"/>
            </c:ext>
          </c:extLst>
        </c:ser>
        <c:ser>
          <c:idx val="3"/>
          <c:order val="2"/>
          <c:tx>
            <c:v>Large Juveniles</c:v>
          </c:tx>
          <c:spPr>
            <a:ln w="12700">
              <a:solidFill>
                <a:srgbClr val="00FFFF"/>
              </a:solidFill>
              <a:prstDash val="lgDashDot"/>
            </a:ln>
          </c:spPr>
          <c:marker>
            <c:symbol val="none"/>
          </c:marker>
          <c:cat>
            <c:numRef>
              <c:f>'Stage Structure'!$A$11:$A$111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'Stage Structure'!$D$11:$D$111</c:f>
              <c:numCache>
                <c:formatCode>General</c:formatCode>
                <c:ptCount val="101"/>
                <c:pt idx="0">
                  <c:v>300</c:v>
                </c:pt>
                <c:pt idx="1">
                  <c:v>220.60000000000002</c:v>
                </c:pt>
                <c:pt idx="2">
                  <c:v>224.90470000000005</c:v>
                </c:pt>
                <c:pt idx="3">
                  <c:v>250.34443750000003</c:v>
                </c:pt>
                <c:pt idx="4">
                  <c:v>305.23886737426005</c:v>
                </c:pt>
                <c:pt idx="5">
                  <c:v>376.89540779747136</c:v>
                </c:pt>
                <c:pt idx="6">
                  <c:v>449.75653665756977</c:v>
                </c:pt>
                <c:pt idx="7">
                  <c:v>512.13161541336081</c:v>
                </c:pt>
                <c:pt idx="8">
                  <c:v>557.64522320569836</c:v>
                </c:pt>
                <c:pt idx="9">
                  <c:v>584.48787532767369</c:v>
                </c:pt>
                <c:pt idx="10">
                  <c:v>593.98853506116677</c:v>
                </c:pt>
                <c:pt idx="11">
                  <c:v>589.21131811132648</c:v>
                </c:pt>
                <c:pt idx="12">
                  <c:v>573.85298647876868</c:v>
                </c:pt>
                <c:pt idx="13">
                  <c:v>551.50230503932335</c:v>
                </c:pt>
                <c:pt idx="14">
                  <c:v>525.2219899216841</c:v>
                </c:pt>
                <c:pt idx="15">
                  <c:v>497.37654998278163</c:v>
                </c:pt>
                <c:pt idx="16">
                  <c:v>469.62496870561858</c:v>
                </c:pt>
                <c:pt idx="17">
                  <c:v>443.00851173046192</c:v>
                </c:pt>
                <c:pt idx="18">
                  <c:v>418.08094104939437</c:v>
                </c:pt>
                <c:pt idx="19">
                  <c:v>395.04555628196709</c:v>
                </c:pt>
                <c:pt idx="20">
                  <c:v>373.87806987296415</c:v>
                </c:pt>
                <c:pt idx="21">
                  <c:v>354.42538154155699</c:v>
                </c:pt>
                <c:pt idx="22">
                  <c:v>336.47786287119288</c:v>
                </c:pt>
                <c:pt idx="23">
                  <c:v>319.81731296538533</c:v>
                </c:pt>
                <c:pt idx="24">
                  <c:v>304.24500666201368</c:v>
                </c:pt>
                <c:pt idx="25">
                  <c:v>289.59493454936421</c:v>
                </c:pt>
                <c:pt idx="26">
                  <c:v>275.73703701457703</c:v>
                </c:pt>
                <c:pt idx="27">
                  <c:v>262.57443277814667</c:v>
                </c:pt>
                <c:pt idx="28">
                  <c:v>250.03766541775724</c:v>
                </c:pt>
                <c:pt idx="29">
                  <c:v>238.07804639240572</c:v>
                </c:pt>
                <c:pt idx="30">
                  <c:v>226.66137125987717</c:v>
                </c:pt>
                <c:pt idx="31">
                  <c:v>215.76267008939743</c:v>
                </c:pt>
                <c:pt idx="32">
                  <c:v>205.36222271499926</c:v>
                </c:pt>
                <c:pt idx="33">
                  <c:v>195.44279940411965</c:v>
                </c:pt>
                <c:pt idx="34">
                  <c:v>185.98794250175399</c:v>
                </c:pt>
                <c:pt idx="35">
                  <c:v>176.98104843828844</c:v>
                </c:pt>
                <c:pt idx="36">
                  <c:v>168.40501020593948</c:v>
                </c:pt>
                <c:pt idx="37">
                  <c:v>160.24221267824649</c:v>
                </c:pt>
                <c:pt idx="38">
                  <c:v>152.47471868091901</c:v>
                </c:pt>
                <c:pt idx="39">
                  <c:v>145.08453058359223</c:v>
                </c:pt>
                <c:pt idx="40">
                  <c:v>138.05385355364086</c:v>
                </c:pt>
                <c:pt idx="41">
                  <c:v>131.36531943240794</c:v>
                </c:pt>
                <c:pt idx="42">
                  <c:v>125.00215389393691</c:v>
                </c:pt>
                <c:pt idx="43">
                  <c:v>118.94828502320667</c:v>
                </c:pt>
                <c:pt idx="44">
                  <c:v>113.18840029671614</c:v>
                </c:pt>
                <c:pt idx="45">
                  <c:v>107.70796292993865</c:v>
                </c:pt>
                <c:pt idx="46">
                  <c:v>102.49319930312561</c:v>
                </c:pt>
                <c:pt idx="47">
                  <c:v>97.531068025606316</c:v>
                </c:pt>
                <c:pt idx="48">
                  <c:v>92.809219144874447</c:v>
                </c:pt>
                <c:pt idx="49">
                  <c:v>88.315949724271348</c:v>
                </c:pt>
                <c:pt idx="50">
                  <c:v>84.040159907239953</c:v>
                </c:pt>
                <c:pt idx="51">
                  <c:v>79.971311858885997</c:v>
                </c:pt>
                <c:pt idx="52">
                  <c:v>76.099392688954453</c:v>
                </c:pt>
                <c:pt idx="53">
                  <c:v>72.414881590220546</c:v>
                </c:pt>
                <c:pt idx="54">
                  <c:v>68.908720903922514</c:v>
                </c:pt>
                <c:pt idx="55">
                  <c:v>65.572290564725947</c:v>
                </c:pt>
                <c:pt idx="56">
                  <c:v>62.39738529978996</c:v>
                </c:pt>
                <c:pt idx="57">
                  <c:v>59.376193990073091</c:v>
                </c:pt>
                <c:pt idx="58">
                  <c:v>56.501280693446802</c:v>
                </c:pt>
                <c:pt idx="59">
                  <c:v>53.765566940937077</c:v>
                </c:pt>
                <c:pt idx="60">
                  <c:v>51.162315025891829</c:v>
                </c:pt>
                <c:pt idx="61">
                  <c:v>48.685112098367533</c:v>
                </c:pt>
                <c:pt idx="62">
                  <c:v>46.32785494858603</c:v>
                </c:pt>
                <c:pt idx="63">
                  <c:v>44.084735413944763</c:v>
                </c:pt>
                <c:pt idx="64">
                  <c:v>41.950226376548756</c:v>
                </c:pt>
                <c:pt idx="65">
                  <c:v>39.919068336516823</c:v>
                </c:pt>
                <c:pt idx="66">
                  <c:v>37.986256554470245</c:v>
                </c:pt>
                <c:pt idx="67">
                  <c:v>36.14702875824208</c:v>
                </c:pt>
                <c:pt idx="68">
                  <c:v>34.396853406811125</c:v>
                </c:pt>
                <c:pt idx="69">
                  <c:v>32.731418500836618</c:v>
                </c:pt>
                <c:pt idx="70">
                  <c:v>31.146620925303665</c:v>
                </c:pt>
                <c:pt idx="71">
                  <c:v>29.638556306462085</c:v>
                </c:pt>
                <c:pt idx="72">
                  <c:v>28.203509362806546</c:v>
                </c:pt>
                <c:pt idx="73">
                  <c:v>26.837944728374005</c:v>
                </c:pt>
                <c:pt idx="74">
                  <c:v>25.538498226030075</c:v>
                </c:pt>
                <c:pt idx="75">
                  <c:v>24.301968568503678</c:v>
                </c:pt>
                <c:pt idx="76">
                  <c:v>23.125309465513965</c:v>
                </c:pt>
                <c:pt idx="77">
                  <c:v>22.005622116233653</c:v>
                </c:pt>
                <c:pt idx="78">
                  <c:v>20.940148067400838</c:v>
                </c:pt>
                <c:pt idx="79">
                  <c:v>19.926262418516512</c:v>
                </c:pt>
                <c:pt idx="80">
                  <c:v>18.961467356673605</c:v>
                </c:pt>
                <c:pt idx="81">
                  <c:v>18.04338600461146</c:v>
                </c:pt>
                <c:pt idx="82">
                  <c:v>17.169756566556163</c:v>
                </c:pt>
                <c:pt idx="83">
                  <c:v>16.338426757286896</c:v>
                </c:pt>
                <c:pt idx="84">
                  <c:v>15.54734850066577</c:v>
                </c:pt>
                <c:pt idx="85">
                  <c:v>14.794572884592913</c:v>
                </c:pt>
                <c:pt idx="86">
                  <c:v>14.078245360010877</c:v>
                </c:pt>
                <c:pt idx="87">
                  <c:v>13.396601172193702</c:v>
                </c:pt>
                <c:pt idx="88">
                  <c:v>12.74796101312536</c:v>
                </c:pt>
                <c:pt idx="89">
                  <c:v>12.130726884307407</c:v>
                </c:pt>
                <c:pt idx="90">
                  <c:v>11.543378159841982</c:v>
                </c:pt>
                <c:pt idx="91">
                  <c:v>10.984467840117935</c:v>
                </c:pt>
                <c:pt idx="92">
                  <c:v>10.452618986887158</c:v>
                </c:pt>
                <c:pt idx="93">
                  <c:v>9.9465213309573421</c:v>
                </c:pt>
                <c:pt idx="94">
                  <c:v>9.4649280441470296</c:v>
                </c:pt>
                <c:pt idx="95">
                  <c:v>9.0066526675500462</c:v>
                </c:pt>
                <c:pt idx="96">
                  <c:v>8.5705661885395354</c:v>
                </c:pt>
                <c:pt idx="97">
                  <c:v>8.1555942593075095</c:v>
                </c:pt>
                <c:pt idx="98">
                  <c:v>7.7607145500844865</c:v>
                </c:pt>
                <c:pt idx="99">
                  <c:v>7.3849542305159268</c:v>
                </c:pt>
                <c:pt idx="100">
                  <c:v>7.0273875729885118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9-5640-BA59-3A5DC76EAF27}"/>
            </c:ext>
          </c:extLst>
        </c:ser>
        <c:ser>
          <c:idx val="4"/>
          <c:order val="3"/>
          <c:tx>
            <c:v>Subadults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'Stage Structure'!$A$11:$A$111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'Stage Structure'!$E$11:$E$111</c:f>
              <c:numCache>
                <c:formatCode>General</c:formatCode>
                <c:ptCount val="101"/>
                <c:pt idx="0">
                  <c:v>300</c:v>
                </c:pt>
                <c:pt idx="1">
                  <c:v>210.3</c:v>
                </c:pt>
                <c:pt idx="2">
                  <c:v>147.61600000000001</c:v>
                </c:pt>
                <c:pt idx="3">
                  <c:v>104.94730130000002</c:v>
                </c:pt>
                <c:pt idx="4">
                  <c:v>76.330603799100018</c:v>
                </c:pt>
                <c:pt idx="5">
                  <c:v>57.857010271097153</c:v>
                </c:pt>
                <c:pt idx="6">
                  <c:v>46.619493753040217</c:v>
                </c:pt>
                <c:pt idx="7">
                  <c:v>40.339868936067255</c:v>
                </c:pt>
                <c:pt idx="8">
                  <c:v>37.242291307251726</c:v>
                </c:pt>
                <c:pt idx="9">
                  <c:v>35.994501912453948</c:v>
                </c:pt>
                <c:pt idx="10">
                  <c:v>35.653519935519398</c:v>
                </c:pt>
                <c:pt idx="11">
                  <c:v>35.6014827621864</c:v>
                </c:pt>
                <c:pt idx="12">
                  <c:v>35.475226287926333</c:v>
                </c:pt>
                <c:pt idx="13">
                  <c:v>35.097311071462364</c:v>
                </c:pt>
                <c:pt idx="14">
                  <c:v>34.414909946484478</c:v>
                </c:pt>
                <c:pt idx="15">
                  <c:v>33.450186392014416</c:v>
                </c:pt>
                <c:pt idx="16">
                  <c:v>32.263181569026685</c:v>
                </c:pt>
                <c:pt idx="17">
                  <c:v>30.926364235482957</c:v>
                </c:pt>
                <c:pt idx="18">
                  <c:v>29.508942131478157</c:v>
                </c:pt>
                <c:pt idx="19">
                  <c:v>28.068636413606598</c:v>
                </c:pt>
                <c:pt idx="20">
                  <c:v>26.648675603437077</c:v>
                </c:pt>
                <c:pt idx="21">
                  <c:v>25.278080089130405</c:v>
                </c:pt>
                <c:pt idx="22">
                  <c:v>23.973732870076521</c:v>
                </c:pt>
                <c:pt idx="23">
                  <c:v>22.743165211944852</c:v>
                </c:pt>
                <c:pt idx="24">
                  <c:v>21.58736762088871</c:v>
                </c:pt>
                <c:pt idx="25">
                  <c:v>20.503239844024364</c:v>
                </c:pt>
                <c:pt idx="26">
                  <c:v>19.485513330062538</c:v>
                </c:pt>
                <c:pt idx="27">
                  <c:v>18.528123794379614</c:v>
                </c:pt>
                <c:pt idx="28">
                  <c:v>17.625094650551684</c:v>
                </c:pt>
                <c:pt idx="29">
                  <c:v>16.771030194613637</c:v>
                </c:pt>
                <c:pt idx="30">
                  <c:v>15.96132547418221</c:v>
                </c:pt>
                <c:pt idx="31">
                  <c:v>15.192190027329936</c:v>
                </c:pt>
                <c:pt idx="32">
                  <c:v>14.460564330337569</c:v>
                </c:pt>
                <c:pt idx="33">
                  <c:v>13.763987104875209</c:v>
                </c:pt>
                <c:pt idx="34">
                  <c:v>13.100452394203167</c:v>
                </c:pt>
                <c:pt idx="35">
                  <c:v>12.468279440379886</c:v>
                </c:pt>
                <c:pt idx="36">
                  <c:v>11.866006498666563</c:v>
                </c:pt>
                <c:pt idx="37">
                  <c:v>11.292311626003446</c:v>
                </c:pt>
                <c:pt idx="38">
                  <c:v>10.745958569821035</c:v>
                </c:pt>
                <c:pt idx="39">
                  <c:v>10.225763399555408</c:v>
                </c:pt>
                <c:pt idx="40">
                  <c:v>9.7305767195850414</c:v>
                </c:pt>
                <c:pt idx="41">
                  <c:v>9.2592765402761756</c:v>
                </c:pt>
                <c:pt idx="42">
                  <c:v>8.810767669684104</c:v>
                </c:pt>
                <c:pt idx="43">
                  <c:v>8.3839844747093615</c:v>
                </c:pt>
                <c:pt idx="44">
                  <c:v>7.9778948271927117</c:v>
                </c:pt>
                <c:pt idx="45">
                  <c:v>7.5915038777830368</c:v>
                </c:pt>
                <c:pt idx="46">
                  <c:v>7.2238569403168658</c:v>
                </c:pt>
                <c:pt idx="47">
                  <c:v>6.8740412200554895</c:v>
                </c:pt>
                <c:pt idx="48">
                  <c:v>6.541186404564364</c:v>
                </c:pt>
                <c:pt idx="49">
                  <c:v>6.2244642916655106</c:v>
                </c:pt>
                <c:pt idx="50">
                  <c:v>5.9230876916770345</c:v>
                </c:pt>
                <c:pt idx="51">
                  <c:v>5.6363088439612969</c:v>
                </c:pt>
                <c:pt idx="52">
                  <c:v>5.3634175569004388</c:v>
                </c:pt>
                <c:pt idx="53">
                  <c:v>5.103739234896234</c:v>
                </c:pt>
                <c:pt idx="54">
                  <c:v>4.8566329084134221</c:v>
                </c:pt>
                <c:pt idx="55">
                  <c:v>4.6214893407124817</c:v>
                </c:pt>
                <c:pt idx="56">
                  <c:v>4.397729251095706</c:v>
                </c:pt>
                <c:pt idx="57">
                  <c:v>4.1848016699432806</c:v>
                </c:pt>
                <c:pt idx="58">
                  <c:v>3.9821824247127062</c:v>
                </c:pt>
                <c:pt idx="59">
                  <c:v>3.7893727468295548</c:v>
                </c:pt>
                <c:pt idx="60">
                  <c:v>3.6058979852155613</c:v>
                </c:pt>
                <c:pt idx="61">
                  <c:v>3.4313064114089578</c:v>
                </c:pt>
                <c:pt idx="62">
                  <c:v>3.2651681024498926</c:v>
                </c:pt>
                <c:pt idx="63">
                  <c:v>3.1070738898939614</c:v>
                </c:pt>
                <c:pt idx="64">
                  <c:v>2.9566343657726324</c:v>
                </c:pt>
                <c:pt idx="65">
                  <c:v>2.8134789386113619</c:v>
                </c:pt>
                <c:pt idx="66">
                  <c:v>2.6772549345267684</c:v>
                </c:pt>
                <c:pt idx="67">
                  <c:v>2.5476267398821908</c:v>
                </c:pt>
                <c:pt idx="68">
                  <c:v>2.4242749830062538</c:v>
                </c:pt>
                <c:pt idx="69">
                  <c:v>2.3068957531396768</c:v>
                </c:pt>
                <c:pt idx="70">
                  <c:v>2.1951998551571554</c:v>
                </c:pt>
                <c:pt idx="71">
                  <c:v>2.0889120987979499</c:v>
                </c:pt>
                <c:pt idx="72">
                  <c:v>1.9877706212029815</c:v>
                </c:pt>
                <c:pt idx="73">
                  <c:v>1.8915262415537579</c:v>
                </c:pt>
                <c:pt idx="74">
                  <c:v>1.7999418465787689</c:v>
                </c:pt>
                <c:pt idx="75">
                  <c:v>1.7127918056612919</c:v>
                </c:pt>
                <c:pt idx="76">
                  <c:v>1.6298614142625711</c:v>
                </c:pt>
                <c:pt idx="77">
                  <c:v>1.5509463643718391</c:v>
                </c:pt>
                <c:pt idx="78">
                  <c:v>1.4758522407100338</c:v>
                </c:pt>
                <c:pt idx="79">
                  <c:v>1.404394041444859</c:v>
                </c:pt>
                <c:pt idx="80">
                  <c:v>1.3363957222172078</c:v>
                </c:pt>
                <c:pt idx="81">
                  <c:v>1.2716897623289343</c:v>
                </c:pt>
                <c:pt idx="82">
                  <c:v>1.210116751995951</c:v>
                </c:pt>
                <c:pt idx="83">
                  <c:v>1.1515249996258057</c:v>
                </c:pt>
                <c:pt idx="84">
                  <c:v>1.0957701581332506</c:v>
                </c:pt>
                <c:pt idx="85">
                  <c:v>1.0427148693595265</c:v>
                </c:pt>
                <c:pt idx="86">
                  <c:v>0.99222842571046244</c:v>
                </c:pt>
                <c:pt idx="87">
                  <c:v>0.94418644817474207</c:v>
                </c:pt>
                <c:pt idx="88">
                  <c:v>0.89847057992685442</c:v>
                </c:pt>
                <c:pt idx="89">
                  <c:v>0.85496819475949659</c:v>
                </c:pt>
                <c:pt idx="90">
                  <c:v>0.81357211962781739</c:v>
                </c:pt>
                <c:pt idx="91">
                  <c:v>0.77418037062316925</c:v>
                </c:pt>
                <c:pt idx="92">
                  <c:v>0.73669590172724231</c:v>
                </c:pt>
                <c:pt idx="93">
                  <c:v>0.70102636572883537</c:v>
                </c:pt>
                <c:pt idx="94">
                  <c:v>0.66708388671525531</c:v>
                </c:pt>
                <c:pt idx="95">
                  <c:v>0.63478484357859766</c:v>
                </c:pt>
                <c:pt idx="96">
                  <c:v>0.60404966400405447</c:v>
                </c:pt>
                <c:pt idx="97">
                  <c:v>0.57480262843301633</c:v>
                </c:pt>
                <c:pt idx="98">
                  <c:v>0.54697168351815983</c:v>
                </c:pt>
                <c:pt idx="99">
                  <c:v>0.52048826461099029</c:v>
                </c:pt>
                <c:pt idx="100">
                  <c:v>0.49528712684449799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B9-5640-BA59-3A5DC76EAF27}"/>
            </c:ext>
          </c:extLst>
        </c:ser>
        <c:ser>
          <c:idx val="5"/>
          <c:order val="4"/>
          <c:tx>
            <c:v>Adults</c:v>
          </c:tx>
          <c:spPr>
            <a:ln w="12700">
              <a:solidFill>
                <a:srgbClr val="800000"/>
              </a:solidFill>
              <a:prstDash val="lgDashDotDot"/>
            </a:ln>
          </c:spPr>
          <c:marker>
            <c:symbol val="none"/>
          </c:marker>
          <c:cat>
            <c:numRef>
              <c:f>'Stage Structure'!$A$11:$A$111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'Stage Structure'!$F$11:$F$111</c:f>
              <c:numCache>
                <c:formatCode>General</c:formatCode>
                <c:ptCount val="101"/>
                <c:pt idx="0">
                  <c:v>1</c:v>
                </c:pt>
                <c:pt idx="1">
                  <c:v>19.109100000000002</c:v>
                </c:pt>
                <c:pt idx="2">
                  <c:v>28.289472810000003</c:v>
                </c:pt>
                <c:pt idx="3">
                  <c:v>31.893588450571002</c:v>
                </c:pt>
                <c:pt idx="4">
                  <c:v>32.206887794657</c:v>
                </c:pt>
                <c:pt idx="5">
                  <c:v>30.714759746402081</c:v>
                </c:pt>
                <c:pt idx="6">
                  <c:v>28.380589737350853</c:v>
                </c:pt>
                <c:pt idx="7">
                  <c:v>25.806524275426032</c:v>
                </c:pt>
                <c:pt idx="8">
                  <c:v>23.340790796347306</c:v>
                </c:pt>
                <c:pt idx="9">
                  <c:v>21.156813603066961</c:v>
                </c:pt>
                <c:pt idx="10">
                  <c:v>19.313642502901171</c:v>
                </c:pt>
                <c:pt idx="11">
                  <c:v>17.80153286516402</c:v>
                </c:pt>
                <c:pt idx="12">
                  <c:v>16.574910689697582</c:v>
                </c:pt>
                <c:pt idx="13">
                  <c:v>15.574749042597819</c:v>
                </c:pt>
                <c:pt idx="14">
                  <c:v>14.742465425725101</c:v>
                </c:pt>
                <c:pt idx="15">
                  <c:v>14.027438282689733</c:v>
                </c:pt>
                <c:pt idx="16">
                  <c:v>13.390061684437143</c:v>
                </c:pt>
                <c:pt idx="17">
                  <c:v>12.80195298458872</c:v>
                </c:pt>
                <c:pt idx="18">
                  <c:v>12.244568378195194</c:v>
                </c:pt>
                <c:pt idx="19">
                  <c:v>11.707125744817899</c:v>
                </c:pt>
                <c:pt idx="20">
                  <c:v>11.184422261362165</c:v>
                </c:pt>
                <c:pt idx="21">
                  <c:v>10.67488526347779</c:v>
                </c:pt>
                <c:pt idx="22">
                  <c:v>10.179012552116834</c:v>
                </c:pt>
                <c:pt idx="23">
                  <c:v>9.6982367609923994</c:v>
                </c:pt>
                <c:pt idx="24">
                  <c:v>9.2341764412475875</c:v>
                </c:pt>
                <c:pt idx="25">
                  <c:v>8.7882015834876341</c:v>
                </c:pt>
                <c:pt idx="26">
                  <c:v>8.3612315316853305</c:v>
                </c:pt>
                <c:pt idx="27">
                  <c:v>7.9536887454204157</c:v>
                </c:pt>
                <c:pt idx="28">
                  <c:v>7.565545115376815</c:v>
                </c:pt>
                <c:pt idx="29">
                  <c:v>7.1964133265350343</c:v>
                </c:pt>
                <c:pt idx="30">
                  <c:v>6.8456508643709286</c:v>
                </c:pt>
                <c:pt idx="31">
                  <c:v>6.5124569682876334</c:v>
                </c:pt>
                <c:pt idx="32">
                  <c:v>6.19595252470865</c:v>
                </c:pt>
                <c:pt idx="33">
                  <c:v>5.89523961189236</c:v>
                </c:pt>
                <c:pt idx="34">
                  <c:v>5.6094415833794971</c:v>
                </c:pt>
                <c:pt idx="35">
                  <c:v>5.3377267811587448</c:v>
                </c:pt>
                <c:pt idx="36">
                  <c:v>5.0793197844987139</c:v>
                </c:pt>
                <c:pt idx="37">
                  <c:v>4.8335040340565705</c:v>
                </c:pt>
                <c:pt idx="38">
                  <c:v>4.5996191231413812</c:v>
                </c:pt>
                <c:pt idx="39">
                  <c:v>4.3770553052927745</c:v>
                </c:pt>
                <c:pt idx="40">
                  <c:v>4.1652470148852636</c:v>
                </c:pt>
                <c:pt idx="41">
                  <c:v>3.9636665396383544</c:v>
                </c:pt>
                <c:pt idx="42">
                  <c:v>3.7718184661782392</c:v>
                </c:pt>
                <c:pt idx="43">
                  <c:v>3.5892351488355438</c:v>
                </c:pt>
                <c:pt idx="44">
                  <c:v>3.4154732118801099</c:v>
                </c:pt>
                <c:pt idx="45">
                  <c:v>3.2501109601909524</c:v>
                </c:pt>
                <c:pt idx="46">
                  <c:v>3.092746514435265</c:v>
                </c:pt>
                <c:pt idx="47">
                  <c:v>2.9429964781889022</c:v>
                </c:pt>
                <c:pt idx="48">
                  <c:v>2.8004949649260258</c:v>
                </c:pt>
                <c:pt idx="49">
                  <c:v>2.6648928468000737</c:v>
                </c:pt>
                <c:pt idx="50">
                  <c:v>2.5358571241375358</c:v>
                </c:pt>
                <c:pt idx="51">
                  <c:v>2.4130703483319795</c:v>
                </c:pt>
                <c:pt idx="52">
                  <c:v>2.2962300583170436</c:v>
                </c:pt>
                <c:pt idx="53">
                  <c:v>2.1850482111552467</c:v>
                </c:pt>
                <c:pt idx="54">
                  <c:v>2.0792506009743805</c:v>
                </c:pt>
                <c:pt idx="55">
                  <c:v>1.9785762686615902</c:v>
                </c:pt>
                <c:pt idx="56">
                  <c:v>1.8827769087575539</c:v>
                </c:pt>
                <c:pt idx="57">
                  <c:v>1.7916162811925749</c:v>
                </c:pt>
                <c:pt idx="58">
                  <c:v>1.7048696349794525</c:v>
                </c:pt>
                <c:pt idx="59">
                  <c:v>1.6223231495693502</c:v>
                </c:pt>
                <c:pt idx="60">
                  <c:v>1.543773397873164</c:v>
                </c:pt>
                <c:pt idx="61">
                  <c:v>1.4690268333173262</c:v>
                </c:pt>
                <c:pt idx="62">
                  <c:v>1.3978993019329951</c:v>
                </c:pt>
                <c:pt idx="63">
                  <c:v>1.3302155794434298</c:v>
                </c:pt>
                <c:pt idx="64">
                  <c:v>1.2658089326112107</c:v>
                </c:pt>
                <c:pt idx="65">
                  <c:v>1.2045207036878611</c:v>
                </c:pt>
                <c:pt idx="66">
                  <c:v>1.1461999166091414</c:v>
                </c:pt>
                <c:pt idx="67">
                  <c:v>1.0907029035345892</c:v>
                </c:pt>
                <c:pt idx="68">
                  <c:v>1.0378929503826497</c:v>
                </c:pt>
                <c:pt idx="69">
                  <c:v>0.9876399601179835</c:v>
                </c:pt>
                <c:pt idx="70">
                  <c:v>0.9398201326729807</c:v>
                </c:pt>
                <c:pt idx="71">
                  <c:v>0.89431566051029521</c:v>
                </c:pt>
                <c:pt idx="72">
                  <c:v>0.85101443894555473</c:v>
                </c:pt>
                <c:pt idx="73">
                  <c:v>0.80980979044423029</c:v>
                </c:pt>
                <c:pt idx="74">
                  <c:v>0.77060020218320591</c:v>
                </c:pt>
                <c:pt idx="75">
                  <c:v>0.73328907622773687</c:v>
                </c:pt>
                <c:pt idx="76">
                  <c:v>0.69778449172120072</c:v>
                </c:pt>
                <c:pt idx="77">
                  <c:v>0.66399897852164036</c:v>
                </c:pt>
                <c:pt idx="78">
                  <c:v>0.63184930174854137</c:v>
                </c:pt>
                <c:pt idx="79">
                  <c:v>0.60125625672805694</c:v>
                </c:pt>
                <c:pt idx="80">
                  <c:v>0.57214447384680733</c:v>
                </c:pt>
                <c:pt idx="81">
                  <c:v>0.5444422328447015</c:v>
                </c:pt>
                <c:pt idx="82">
                  <c:v>0.518081286096713</c:v>
                </c:pt>
                <c:pt idx="83">
                  <c:v>0.49299669045260353</c:v>
                </c:pt>
                <c:pt idx="84">
                  <c:v>0.46912664722237568</c:v>
                </c:pt>
                <c:pt idx="85">
                  <c:v>0.44641234991375245</c:v>
                </c:pt>
                <c:pt idx="86">
                  <c:v>0.42479783934614823</c:v>
                </c:pt>
                <c:pt idx="87">
                  <c:v>0.40422986578330677</c:v>
                </c:pt>
                <c:pt idx="88">
                  <c:v>0.38465775774393279</c:v>
                </c:pt>
                <c:pt idx="89">
                  <c:v>0.36603329716615413</c:v>
                </c:pt>
                <c:pt idx="90">
                  <c:v>0.34831060061746461</c:v>
                </c:pt>
                <c:pt idx="91">
                  <c:v>0.33144600625688747</c:v>
                </c:pt>
                <c:pt idx="92">
                  <c:v>0.31539796627046102</c:v>
                </c:pt>
                <c:pt idx="93">
                  <c:v>0.30012694451479183</c:v>
                </c:pt>
                <c:pt idx="94">
                  <c:v>0.28559531911637703</c:v>
                </c:pt>
                <c:pt idx="95">
                  <c:v>0.27176728978669124</c:v>
                </c:pt>
                <c:pt idx="96">
                  <c:v>0.25860878962470635</c:v>
                </c:pt>
                <c:pt idx="97">
                  <c:v>0.24608740118959724</c:v>
                </c:pt>
                <c:pt idx="98">
                  <c:v>0.23417227663691714</c:v>
                </c:pt>
                <c:pt idx="99">
                  <c:v>0.22283406172153741</c:v>
                </c:pt>
                <c:pt idx="100">
                  <c:v>0.21204482348016634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B9-5640-BA59-3A5DC76EAF27}"/>
            </c:ext>
          </c:extLst>
        </c:ser>
        <c:ser>
          <c:idx val="6"/>
          <c:order val="5"/>
          <c:tx>
            <c:v>Total</c:v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'Stage Structure'!$A$11:$A$111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'Stage Structure'!$G$11:$G$111</c:f>
              <c:numCache>
                <c:formatCode>General</c:formatCode>
                <c:ptCount val="101"/>
                <c:pt idx="0">
                  <c:v>3101</c:v>
                </c:pt>
                <c:pt idx="1">
                  <c:v>3612.9050999999999</c:v>
                </c:pt>
                <c:pt idx="2">
                  <c:v>4747.2333264100007</c:v>
                </c:pt>
                <c:pt idx="3">
                  <c:v>5821.7675153783312</c:v>
                </c:pt>
                <c:pt idx="4">
                  <c:v>6629.6426007495375</c:v>
                </c:pt>
                <c:pt idx="5">
                  <c:v>7115.7983275318429</c:v>
                </c:pt>
                <c:pt idx="6">
                  <c:v>7305.175466354387</c:v>
                </c:pt>
                <c:pt idx="7">
                  <c:v>7258.2487140279909</c:v>
                </c:pt>
                <c:pt idx="8">
                  <c:v>7044.4783285654767</c:v>
                </c:pt>
                <c:pt idx="9">
                  <c:v>6727.7356620474529</c:v>
                </c:pt>
                <c:pt idx="10">
                  <c:v>6359.601770422998</c:v>
                </c:pt>
                <c:pt idx="11">
                  <c:v>5977.5911882490864</c:v>
                </c:pt>
                <c:pt idx="12">
                  <c:v>5606.1871426529569</c:v>
                </c:pt>
                <c:pt idx="13">
                  <c:v>5259.224744662647</c:v>
                </c:pt>
                <c:pt idx="14">
                  <c:v>4942.6698521027974</c:v>
                </c:pt>
                <c:pt idx="15">
                  <c:v>4657.2307603342833</c:v>
                </c:pt>
                <c:pt idx="16">
                  <c:v>4400.5211256970342</c:v>
                </c:pt>
                <c:pt idx="17">
                  <c:v>4168.681549042748</c:v>
                </c:pt>
                <c:pt idx="18">
                  <c:v>3957.4823888754227</c:v>
                </c:pt>
                <c:pt idx="19">
                  <c:v>3762.9903249633103</c:v>
                </c:pt>
                <c:pt idx="20">
                  <c:v>3581.9030507514553</c:v>
                </c:pt>
                <c:pt idx="21">
                  <c:v>3411.654508200917</c:v>
                </c:pt>
                <c:pt idx="22">
                  <c:v>3250.3782535606269</c:v>
                </c:pt>
                <c:pt idx="23">
                  <c:v>3096.7965959531712</c:v>
                </c:pt>
                <c:pt idx="24">
                  <c:v>2950.0830358562839</c:v>
                </c:pt>
                <c:pt idx="25">
                  <c:v>2809.7280099920536</c:v>
                </c:pt>
                <c:pt idx="26">
                  <c:v>2675.4242073340697</c:v>
                </c:pt>
                <c:pt idx="27">
                  <c:v>2546.9779110903282</c:v>
                </c:pt>
                <c:pt idx="28">
                  <c:v>2424.2465045250342</c:v>
                </c:pt>
                <c:pt idx="29">
                  <c:v>2307.0987450062644</c:v>
                </c:pt>
                <c:pt idx="30">
                  <c:v>2195.392895729517</c:v>
                </c:pt>
                <c:pt idx="31">
                  <c:v>2088.9676141160539</c:v>
                </c:pt>
                <c:pt idx="32">
                  <c:v>1987.6410676708226</c:v>
                </c:pt>
                <c:pt idx="33">
                  <c:v>1891.2146679624993</c:v>
                </c:pt>
                <c:pt idx="34">
                  <c:v>1799.4788046739511</c:v>
                </c:pt>
                <c:pt idx="35">
                  <c:v>1712.218860940322</c:v>
                </c:pt>
                <c:pt idx="36">
                  <c:v>1629.2205197536798</c:v>
                </c:pt>
                <c:pt idx="37">
                  <c:v>1550.2739079787075</c:v>
                </c:pt>
                <c:pt idx="38">
                  <c:v>1475.1764832528218</c:v>
                </c:pt>
                <c:pt idx="39">
                  <c:v>1403.7347810545457</c:v>
                </c:pt>
                <c:pt idx="40">
                  <c:v>1335.7652414397339</c:v>
                </c:pt>
                <c:pt idx="41">
                  <c:v>1271.0943625009265</c:v>
                </c:pt>
                <c:pt idx="42">
                  <c:v>1209.5584099699861</c:v>
                </c:pt>
                <c:pt idx="43">
                  <c:v>1151.0028719588081</c:v>
                </c:pt>
                <c:pt idx="44">
                  <c:v>1095.2818001080825</c:v>
                </c:pt>
                <c:pt idx="45">
                  <c:v>1042.2571329775087</c:v>
                </c:pt>
                <c:pt idx="46">
                  <c:v>991.79805939190203</c:v>
                </c:pt>
                <c:pt idx="47">
                  <c:v>943.78045048134163</c:v>
                </c:pt>
                <c:pt idx="48">
                  <c:v>898.0863691196663</c:v>
                </c:pt>
                <c:pt idx="49">
                  <c:v>854.60365307406278</c:v>
                </c:pt>
                <c:pt idx="50">
                  <c:v>813.22556168983567</c:v>
                </c:pt>
                <c:pt idx="51">
                  <c:v>773.85047359626424</c:v>
                </c:pt>
                <c:pt idx="52">
                  <c:v>736.38162320495826</c:v>
                </c:pt>
                <c:pt idx="53">
                  <c:v>700.72686548300874</c:v>
                </c:pt>
                <c:pt idx="54">
                  <c:v>666.79846076323145</c:v>
                </c:pt>
                <c:pt idx="55">
                  <c:v>634.51287365071664</c:v>
                </c:pt>
                <c:pt idx="56">
                  <c:v>603.79058208916786</c:v>
                </c:pt>
                <c:pt idx="57">
                  <c:v>574.55589422859748</c:v>
                </c:pt>
                <c:pt idx="58">
                  <c:v>546.73677187013129</c:v>
                </c:pt>
                <c:pt idx="59">
                  <c:v>520.26466000288701</c:v>
                </c:pt>
                <c:pt idx="60">
                  <c:v>495.07432237180404</c:v>
                </c:pt>
                <c:pt idx="61">
                  <c:v>471.10368320991506</c:v>
                </c:pt>
                <c:pt idx="62">
                  <c:v>448.29367531217417</c:v>
                </c:pt>
                <c:pt idx="63">
                  <c:v>426.58809458401828</c:v>
                </c:pt>
                <c:pt idx="64">
                  <c:v>405.93346111320551</c:v>
                </c:pt>
                <c:pt idx="65">
                  <c:v>386.27888671951035</c:v>
                </c:pt>
                <c:pt idx="66">
                  <c:v>367.57594885214155</c:v>
                </c:pt>
                <c:pt idx="67">
                  <c:v>349.77857063830567</c:v>
                </c:pt>
                <c:pt idx="68">
                  <c:v>332.84290684066588</c:v>
                </c:pt>
                <c:pt idx="69">
                  <c:v>316.72723545508603</c:v>
                </c:pt>
                <c:pt idx="70">
                  <c:v>301.39185466953728</c:v>
                </c:pt>
                <c:pt idx="71">
                  <c:v>286.79898490628091</c:v>
                </c:pt>
                <c:pt idx="72">
                  <c:v>272.91267567849707</c:v>
                </c:pt>
                <c:pt idx="73">
                  <c:v>259.69871700611651</c:v>
                </c:pt>
                <c:pt idx="74">
                  <c:v>247.12455515123</c:v>
                </c:pt>
                <c:pt idx="75">
                  <c:v>235.15921244937707</c:v>
                </c:pt>
                <c:pt idx="76">
                  <c:v>223.77321102818425</c:v>
                </c:pt>
                <c:pt idx="77">
                  <c:v>212.93850021869127</c:v>
                </c:pt>
                <c:pt idx="78">
                  <c:v>202.62838747708395</c:v>
                </c:pt>
                <c:pt idx="79">
                  <c:v>192.81747264548591</c:v>
                </c:pt>
                <c:pt idx="80">
                  <c:v>183.48158539011135</c:v>
                </c:pt>
                <c:pt idx="81">
                  <c:v>174.59772566367022</c:v>
                </c:pt>
                <c:pt idx="82">
                  <c:v>166.14400704665397</c:v>
                </c:pt>
                <c:pt idx="83">
                  <c:v>158.09960282920642</c:v>
                </c:pt>
                <c:pt idx="84">
                  <c:v>150.44469470185996</c:v>
                </c:pt>
                <c:pt idx="85">
                  <c:v>143.1604239295942</c:v>
                </c:pt>
                <c:pt idx="86">
                  <c:v>136.22884488954142</c:v>
                </c:pt>
                <c:pt idx="87">
                  <c:v>129.63288085826233</c:v>
                </c:pt>
                <c:pt idx="88">
                  <c:v>123.35628193988559</c:v>
                </c:pt>
                <c:pt idx="89">
                  <c:v>117.38358503154892</c:v>
                </c:pt>
                <c:pt idx="90">
                  <c:v>111.70007572752068</c:v>
                </c:pt>
                <c:pt idx="91">
                  <c:v>106.29175206810746</c:v>
                </c:pt>
                <c:pt idx="92">
                  <c:v>101.14529004397951</c:v>
                </c:pt>
                <c:pt idx="93">
                  <c:v>96.248010770866003</c:v>
                </c:pt>
                <c:pt idx="94">
                  <c:v>91.587849253694415</c:v>
                </c:pt>
                <c:pt idx="95">
                  <c:v>87.153324663174686</c:v>
                </c:pt>
                <c:pt idx="96">
                  <c:v>82.9335120515683</c:v>
                </c:pt>
                <c:pt idx="97">
                  <c:v>78.918015437937996</c:v>
                </c:pt>
                <c:pt idx="98">
                  <c:v>75.096942196558118</c:v>
                </c:pt>
                <c:pt idx="99">
                  <c:v>71.46087868538244</c:v>
                </c:pt>
                <c:pt idx="100">
                  <c:v>68.00086705452587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B9-5640-BA59-3A5DC76EA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4499792"/>
        <c:axId val="1"/>
      </c:lineChart>
      <c:catAx>
        <c:axId val="151449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4499792"/>
        <c:crosses val="autoZero"/>
        <c:crossBetween val="between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464655616254032E-2"/>
          <c:y val="3.1391199909785332E-2"/>
          <c:w val="0.89073886544940717"/>
          <c:h val="0.139018171029049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4702203898095"/>
          <c:y val="0.26342400651700015"/>
          <c:w val="0.82742320303312433"/>
          <c:h val="0.6439253492637782"/>
        </c:manualLayout>
      </c:layout>
      <c:lineChart>
        <c:grouping val="standard"/>
        <c:varyColors val="0"/>
        <c:ser>
          <c:idx val="1"/>
          <c:order val="0"/>
          <c:tx>
            <c:v>Hatchlings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'Stage Structure'!$A$11:$A$111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'Stage Structure'!$B$11:$B$111</c:f>
              <c:numCache>
                <c:formatCode>General</c:formatCode>
                <c:ptCount val="101"/>
                <c:pt idx="0">
                  <c:v>2000</c:v>
                </c:pt>
                <c:pt idx="1">
                  <c:v>1461.396</c:v>
                </c:pt>
                <c:pt idx="2">
                  <c:v>2163.8263536000004</c:v>
                </c:pt>
                <c:pt idx="3">
                  <c:v>2439.6338490477601</c:v>
                </c:pt>
                <c:pt idx="4">
                  <c:v>2463.6647113010426</c:v>
                </c:pt>
                <c:pt idx="5">
                  <c:v>2349.5597936608915</c:v>
                </c:pt>
                <c:pt idx="6">
                  <c:v>2171.0237221779712</c:v>
                </c:pt>
                <c:pt idx="7">
                  <c:v>1974.124920741001</c:v>
                </c:pt>
                <c:pt idx="8">
                  <c:v>1785.5061151385235</c:v>
                </c:pt>
                <c:pt idx="9">
                  <c:v>1618.4368760790421</c:v>
                </c:pt>
                <c:pt idx="10">
                  <c:v>1477.4364861970305</c:v>
                </c:pt>
                <c:pt idx="11">
                  <c:v>1361.7608868587688</c:v>
                </c:pt>
                <c:pt idx="12">
                  <c:v>1267.9245953077918</c:v>
                </c:pt>
                <c:pt idx="13">
                  <c:v>1191.4126026826978</c:v>
                </c:pt>
                <c:pt idx="14">
                  <c:v>1127.7436228890065</c:v>
                </c:pt>
                <c:pt idx="15">
                  <c:v>1073.0451948910309</c:v>
                </c:pt>
                <c:pt idx="16">
                  <c:v>1024.287439464111</c:v>
                </c:pt>
                <c:pt idx="17">
                  <c:v>979.29900003943089</c:v>
                </c:pt>
                <c:pt idx="18">
                  <c:v>936.66117109263143</c:v>
                </c:pt>
                <c:pt idx="19">
                  <c:v>895.54901938011528</c:v>
                </c:pt>
                <c:pt idx="20">
                  <c:v>855.56444397072357</c:v>
                </c:pt>
                <c:pt idx="21">
                  <c:v>816.58707197930653</c:v>
                </c:pt>
                <c:pt idx="22">
                  <c:v>778.65494188401465</c:v>
                </c:pt>
                <c:pt idx="23">
                  <c:v>741.87762476473051</c:v>
                </c:pt>
                <c:pt idx="24">
                  <c:v>706.37892827210828</c:v>
                </c:pt>
                <c:pt idx="25">
                  <c:v>672.2636549589065</c:v>
                </c:pt>
                <c:pt idx="26">
                  <c:v>639.60213908392427</c:v>
                </c:pt>
                <c:pt idx="27">
                  <c:v>608.42670656993687</c:v>
                </c:pt>
                <c:pt idx="28">
                  <c:v>578.7352160873229</c:v>
                </c:pt>
                <c:pt idx="29">
                  <c:v>550.49804700618699</c:v>
                </c:pt>
                <c:pt idx="30">
                  <c:v>523.66605511708508</c:v>
                </c:pt>
                <c:pt idx="31">
                  <c:v>498.17798923816298</c:v>
                </c:pt>
                <c:pt idx="32">
                  <c:v>473.9666029866255</c:v>
                </c:pt>
                <c:pt idx="33">
                  <c:v>450.96321007039137</c:v>
                </c:pt>
                <c:pt idx="34">
                  <c:v>429.10075086193234</c:v>
                </c:pt>
                <c:pt idx="35">
                  <c:v>408.31560666381512</c:v>
                </c:pt>
                <c:pt idx="36">
                  <c:v>388.54846043597382</c:v>
                </c:pt>
                <c:pt idx="37">
                  <c:v>369.74449769761191</c:v>
                </c:pt>
                <c:pt idx="38">
                  <c:v>351.85319942727153</c:v>
                </c:pt>
                <c:pt idx="39">
                  <c:v>334.82792197417405</c:v>
                </c:pt>
                <c:pt idx="40">
                  <c:v>318.62540143532755</c:v>
                </c:pt>
                <c:pt idx="41">
                  <c:v>303.20526963020251</c:v>
                </c:pt>
                <c:pt idx="42">
                  <c:v>288.52962919784392</c:v>
                </c:pt>
                <c:pt idx="43">
                  <c:v>274.56270696164466</c:v>
                </c:pt>
                <c:pt idx="44">
                  <c:v>261.27058634684403</c:v>
                </c:pt>
                <c:pt idx="45">
                  <c:v>248.62100929138529</c:v>
                </c:pt>
                <c:pt idx="46">
                  <c:v>236.58323358183708</c:v>
                </c:pt>
                <c:pt idx="47">
                  <c:v>225.12793088406335</c:v>
                </c:pt>
                <c:pt idx="48">
                  <c:v>214.22711230553915</c:v>
                </c:pt>
                <c:pt idx="49">
                  <c:v>203.85407092635404</c:v>
                </c:pt>
                <c:pt idx="50">
                  <c:v>193.98333356615697</c:v>
                </c:pt>
                <c:pt idx="51">
                  <c:v>184.59061663729028</c:v>
                </c:pt>
                <c:pt idx="52">
                  <c:v>175.65278303743568</c:v>
                </c:pt>
                <c:pt idx="53">
                  <c:v>167.14779859253227</c:v>
                </c:pt>
                <c:pt idx="54">
                  <c:v>159.05468760845611</c:v>
                </c:pt>
                <c:pt idx="55">
                  <c:v>151.35348771565887</c:v>
                </c:pt>
                <c:pt idx="56">
                  <c:v>144.02520449950151</c:v>
                </c:pt>
                <c:pt idx="57">
                  <c:v>137.05176650081901</c:v>
                </c:pt>
                <c:pt idx="58">
                  <c:v>130.41598113098101</c:v>
                </c:pt>
                <c:pt idx="59">
                  <c:v>124.10149193797298</c:v>
                </c:pt>
                <c:pt idx="60">
                  <c:v>118.09273752970438</c:v>
                </c:pt>
                <c:pt idx="61">
                  <c:v>112.37491233578797</c:v>
                </c:pt>
                <c:pt idx="62">
                  <c:v>106.93392928423201</c:v>
                </c:pt>
                <c:pt idx="63">
                  <c:v>101.75638439037341</c:v>
                </c:pt>
                <c:pt idx="64">
                  <c:v>96.829523201585872</c:v>
                </c:pt>
                <c:pt idx="65">
                  <c:v>92.141209009232838</c:v>
                </c:pt>
                <c:pt idx="66">
                  <c:v>87.67989272408586</c:v>
                </c:pt>
                <c:pt idx="67">
                  <c:v>83.434584308006791</c:v>
                </c:pt>
                <c:pt idx="68">
                  <c:v>79.394825658727356</c:v>
                </c:pt>
                <c:pt idx="69">
                  <c:v>75.550664852608662</c:v>
                </c:pt>
                <c:pt idx="70">
                  <c:v>71.892631659859305</c:v>
                </c:pt>
                <c:pt idx="71">
                  <c:v>68.411714256234944</c:v>
                </c:pt>
                <c:pt idx="72">
                  <c:v>65.099337063837666</c:v>
                </c:pt>
                <c:pt idx="73">
                  <c:v>61.947339660885966</c:v>
                </c:pt>
                <c:pt idx="74">
                  <c:v>58.947956706184357</c:v>
                </c:pt>
                <c:pt idx="75">
                  <c:v>56.093798828621672</c:v>
                </c:pt>
                <c:pt idx="76">
                  <c:v>53.377834435601933</c:v>
                </c:pt>
                <c:pt idx="77">
                  <c:v>50.793372397110339</c:v>
                </c:pt>
                <c:pt idx="78">
                  <c:v>48.334045564370086</c:v>
                </c:pt>
                <c:pt idx="79">
                  <c:v>45.993795083940029</c:v>
                </c:pt>
                <c:pt idx="80">
                  <c:v>43.766855469780076</c:v>
                </c:pt>
                <c:pt idx="81">
                  <c:v>41.647740397365261</c:v>
                </c:pt>
                <c:pt idx="82">
                  <c:v>39.631229185420125</c:v>
                </c:pt>
                <c:pt idx="83">
                  <c:v>37.712353932303266</c:v>
                </c:pt>
                <c:pt idx="84">
                  <c:v>35.886387275508731</c:v>
                </c:pt>
                <c:pt idx="85">
                  <c:v>34.148830744167782</c:v>
                </c:pt>
                <c:pt idx="86">
                  <c:v>32.495403675823809</c:v>
                </c:pt>
                <c:pt idx="87">
                  <c:v>30.9220326701085</c:v>
                </c:pt>
                <c:pt idx="88">
                  <c:v>29.424841553258727</c:v>
                </c:pt>
                <c:pt idx="89">
                  <c:v>28.00014182867724</c:v>
                </c:pt>
                <c:pt idx="90">
                  <c:v>26.644423589949326</c:v>
                </c:pt>
                <c:pt idx="91">
                  <c:v>25.354346873882356</c:v>
                </c:pt>
                <c:pt idx="92">
                  <c:v>24.126733432233394</c:v>
                </c:pt>
                <c:pt idx="93">
                  <c:v>22.958558901834042</c:v>
                </c:pt>
                <c:pt idx="94">
                  <c:v>21.846945353812572</c:v>
                </c:pt>
                <c:pt idx="95">
                  <c:v>20.789154203553942</c:v>
                </c:pt>
                <c:pt idx="96">
                  <c:v>19.782579463931199</c:v>
                </c:pt>
                <c:pt idx="97">
                  <c:v>18.824741325189738</c:v>
                </c:pt>
                <c:pt idx="98">
                  <c:v>17.913280045671332</c:v>
                </c:pt>
                <c:pt idx="99">
                  <c:v>17.045950138330838</c:v>
                </c:pt>
                <c:pt idx="100">
                  <c:v>16.220614838726551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97-414E-9680-546A76D98863}"/>
            </c:ext>
          </c:extLst>
        </c:ser>
        <c:ser>
          <c:idx val="2"/>
          <c:order val="1"/>
          <c:tx>
            <c:v>Small Juveniles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'Stage Structure'!$A$11:$A$111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'Stage Structure'!$C$11:$C$111</c:f>
              <c:numCache>
                <c:formatCode>General</c:formatCode>
                <c:ptCount val="101"/>
                <c:pt idx="0">
                  <c:v>500</c:v>
                </c:pt>
                <c:pt idx="1">
                  <c:v>1701.5</c:v>
                </c:pt>
                <c:pt idx="2">
                  <c:v>2182.5967999999998</c:v>
                </c:pt>
                <c:pt idx="3">
                  <c:v>2994.9483390800006</c:v>
                </c:pt>
                <c:pt idx="4">
                  <c:v>3752.2015304804786</c:v>
                </c:pt>
                <c:pt idx="5">
                  <c:v>4300.7713560559805</c:v>
                </c:pt>
                <c:pt idx="6">
                  <c:v>4609.3951240284559</c:v>
                </c:pt>
                <c:pt idx="7">
                  <c:v>4705.845784662135</c:v>
                </c:pt>
                <c:pt idx="8">
                  <c:v>4640.7439081176562</c:v>
                </c:pt>
                <c:pt idx="9">
                  <c:v>4467.6595951252157</c:v>
                </c:pt>
                <c:pt idx="10">
                  <c:v>4233.2095867263797</c:v>
                </c:pt>
                <c:pt idx="11">
                  <c:v>3973.2159676516408</c:v>
                </c:pt>
                <c:pt idx="12">
                  <c:v>3712.3594238887722</c:v>
                </c:pt>
                <c:pt idx="13">
                  <c:v>3465.6377768265661</c:v>
                </c:pt>
                <c:pt idx="14">
                  <c:v>3240.5468639198971</c:v>
                </c:pt>
                <c:pt idx="15">
                  <c:v>3039.3313907857669</c:v>
                </c:pt>
                <c:pt idx="16">
                  <c:v>2860.9554742738401</c:v>
                </c:pt>
                <c:pt idx="17">
                  <c:v>2702.6457200527843</c:v>
                </c:pt>
                <c:pt idx="18">
                  <c:v>2560.9867662237234</c:v>
                </c:pt>
                <c:pt idx="19">
                  <c:v>2432.6199871428034</c:v>
                </c:pt>
                <c:pt idx="20">
                  <c:v>2314.6274390429685</c:v>
                </c:pt>
                <c:pt idx="21">
                  <c:v>2204.6890893274453</c:v>
                </c:pt>
                <c:pt idx="22">
                  <c:v>2101.0927033832259</c:v>
                </c:pt>
                <c:pt idx="23">
                  <c:v>2002.6602562501175</c:v>
                </c:pt>
                <c:pt idx="24">
                  <c:v>1908.6375568600256</c:v>
                </c:pt>
                <c:pt idx="25">
                  <c:v>1818.577979056271</c:v>
                </c:pt>
                <c:pt idx="26">
                  <c:v>1732.2382863738203</c:v>
                </c:pt>
                <c:pt idx="27">
                  <c:v>1649.4949592024445</c:v>
                </c:pt>
                <c:pt idx="28">
                  <c:v>1570.282983254026</c:v>
                </c:pt>
                <c:pt idx="29">
                  <c:v>1494.5552080865232</c:v>
                </c:pt>
                <c:pt idx="30">
                  <c:v>1422.2584930140019</c:v>
                </c:pt>
                <c:pt idx="31">
                  <c:v>1353.3223077928758</c:v>
                </c:pt>
                <c:pt idx="32">
                  <c:v>1287.6557251141517</c:v>
                </c:pt>
                <c:pt idx="33">
                  <c:v>1225.1494317712209</c:v>
                </c:pt>
                <c:pt idx="34">
                  <c:v>1165.6802173326823</c:v>
                </c:pt>
                <c:pt idx="35">
                  <c:v>1109.11619961668</c:v>
                </c:pt>
                <c:pt idx="36">
                  <c:v>1055.3217228286012</c:v>
                </c:pt>
                <c:pt idx="37">
                  <c:v>1004.1613819427889</c:v>
                </c:pt>
                <c:pt idx="38">
                  <c:v>955.50298745166856</c:v>
                </c:pt>
                <c:pt idx="39">
                  <c:v>909.21950979193127</c:v>
                </c:pt>
                <c:pt idx="40">
                  <c:v>865.19016271629516</c:v>
                </c:pt>
                <c:pt idx="41">
                  <c:v>823.30083035840164</c:v>
                </c:pt>
                <c:pt idx="42">
                  <c:v>783.44404074234308</c:v>
                </c:pt>
                <c:pt idx="43">
                  <c:v>745.51866035041178</c:v>
                </c:pt>
                <c:pt idx="44">
                  <c:v>709.42944542544956</c:v>
                </c:pt>
                <c:pt idx="45">
                  <c:v>675.08654591821073</c:v>
                </c:pt>
                <c:pt idx="46">
                  <c:v>642.40502305218718</c:v>
                </c:pt>
                <c:pt idx="47">
                  <c:v>611.30441387342762</c:v>
                </c:pt>
                <c:pt idx="48">
                  <c:v>581.70835629976239</c:v>
                </c:pt>
                <c:pt idx="49">
                  <c:v>553.54427528497183</c:v>
                </c:pt>
                <c:pt idx="50">
                  <c:v>526.7431234006242</c:v>
                </c:pt>
                <c:pt idx="51">
                  <c:v>501.2391659077947</c:v>
                </c:pt>
                <c:pt idx="52">
                  <c:v>476.96979986335054</c:v>
                </c:pt>
                <c:pt idx="53">
                  <c:v>453.87539785420449</c:v>
                </c:pt>
                <c:pt idx="54">
                  <c:v>431.89916874146502</c:v>
                </c:pt>
                <c:pt idx="55">
                  <c:v>410.98702976095774</c:v>
                </c:pt>
                <c:pt idx="56">
                  <c:v>391.08748613002302</c:v>
                </c:pt>
                <c:pt idx="57">
                  <c:v>372.15151578656969</c:v>
                </c:pt>
                <c:pt idx="58">
                  <c:v>354.13245798601127</c:v>
                </c:pt>
                <c:pt idx="59">
                  <c:v>336.98590522757809</c:v>
                </c:pt>
                <c:pt idx="60">
                  <c:v>320.66959843311912</c:v>
                </c:pt>
                <c:pt idx="61">
                  <c:v>305.14332553103321</c:v>
                </c:pt>
                <c:pt idx="62">
                  <c:v>290.36882367497321</c:v>
                </c:pt>
                <c:pt idx="63">
                  <c:v>276.30968531036274</c:v>
                </c:pt>
                <c:pt idx="64">
                  <c:v>262.93126823668706</c:v>
                </c:pt>
                <c:pt idx="65">
                  <c:v>250.20060973146144</c:v>
                </c:pt>
                <c:pt idx="66">
                  <c:v>238.08634472244955</c:v>
                </c:pt>
                <c:pt idx="67">
                  <c:v>226.55862792863999</c:v>
                </c:pt>
                <c:pt idx="68">
                  <c:v>215.5890598417385</c:v>
                </c:pt>
                <c:pt idx="69">
                  <c:v>205.15061638838313</c:v>
                </c:pt>
                <c:pt idx="70">
                  <c:v>195.21758209654419</c:v>
                </c:pt>
                <c:pt idx="71">
                  <c:v>185.76548658427561</c:v>
                </c:pt>
                <c:pt idx="72">
                  <c:v>176.77104419170433</c:v>
                </c:pt>
                <c:pt idx="73">
                  <c:v>168.21209658485856</c:v>
                </c:pt>
                <c:pt idx="74">
                  <c:v>160.06755817025359</c:v>
                </c:pt>
                <c:pt idx="75">
                  <c:v>152.31736417036271</c:v>
                </c:pt>
                <c:pt idx="76">
                  <c:v>144.9424212210846</c:v>
                </c:pt>
                <c:pt idx="77">
                  <c:v>137.92456036245378</c:v>
                </c:pt>
                <c:pt idx="78">
                  <c:v>131.24649230285448</c:v>
                </c:pt>
                <c:pt idx="79">
                  <c:v>124.8917648448565</c:v>
                </c:pt>
                <c:pt idx="80">
                  <c:v>118.84472236759365</c:v>
                </c:pt>
                <c:pt idx="81">
                  <c:v>113.09046726651988</c:v>
                </c:pt>
                <c:pt idx="82">
                  <c:v>107.61482325658503</c:v>
                </c:pt>
                <c:pt idx="83">
                  <c:v>102.40430044953786</c:v>
                </c:pt>
                <c:pt idx="84">
                  <c:v>97.446062120329827</c:v>
                </c:pt>
                <c:pt idx="85">
                  <c:v>92.727893081560254</c:v>
                </c:pt>
                <c:pt idx="86">
                  <c:v>88.238169588650109</c:v>
                </c:pt>
                <c:pt idx="87">
                  <c:v>83.965830702002094</c:v>
                </c:pt>
                <c:pt idx="88">
                  <c:v>79.90035103583071</c:v>
                </c:pt>
                <c:pt idx="89">
                  <c:v>76.03171482663862</c:v>
                </c:pt>
                <c:pt idx="90">
                  <c:v>72.350391257484091</c:v>
                </c:pt>
                <c:pt idx="91">
                  <c:v>68.84731097722711</c:v>
                </c:pt>
                <c:pt idx="92">
                  <c:v>65.513843756861249</c:v>
                </c:pt>
                <c:pt idx="93">
                  <c:v>62.341777227830995</c:v>
                </c:pt>
                <c:pt idx="94">
                  <c:v>59.323296649903163</c:v>
                </c:pt>
                <c:pt idx="95">
                  <c:v>56.450965658705407</c:v>
                </c:pt>
                <c:pt idx="96">
                  <c:v>53.71770794546881</c:v>
                </c:pt>
                <c:pt idx="97">
                  <c:v>51.116789823818138</c:v>
                </c:pt>
                <c:pt idx="98">
                  <c:v>48.641803640647225</c:v>
                </c:pt>
                <c:pt idx="99">
                  <c:v>46.286651990203147</c:v>
                </c:pt>
                <c:pt idx="100">
                  <c:v>44.045532692486127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97-414E-9680-546A76D98863}"/>
            </c:ext>
          </c:extLst>
        </c:ser>
        <c:ser>
          <c:idx val="3"/>
          <c:order val="2"/>
          <c:tx>
            <c:v>Large Juveniles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'Stage Structure'!$A$11:$A$111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'Stage Structure'!$D$11:$D$111</c:f>
              <c:numCache>
                <c:formatCode>General</c:formatCode>
                <c:ptCount val="101"/>
                <c:pt idx="0">
                  <c:v>300</c:v>
                </c:pt>
                <c:pt idx="1">
                  <c:v>220.60000000000002</c:v>
                </c:pt>
                <c:pt idx="2">
                  <c:v>224.90470000000005</c:v>
                </c:pt>
                <c:pt idx="3">
                  <c:v>250.34443750000003</c:v>
                </c:pt>
                <c:pt idx="4">
                  <c:v>305.23886737426005</c:v>
                </c:pt>
                <c:pt idx="5">
                  <c:v>376.89540779747136</c:v>
                </c:pt>
                <c:pt idx="6">
                  <c:v>449.75653665756977</c:v>
                </c:pt>
                <c:pt idx="7">
                  <c:v>512.13161541336081</c:v>
                </c:pt>
                <c:pt idx="8">
                  <c:v>557.64522320569836</c:v>
                </c:pt>
                <c:pt idx="9">
                  <c:v>584.48787532767369</c:v>
                </c:pt>
                <c:pt idx="10">
                  <c:v>593.98853506116677</c:v>
                </c:pt>
                <c:pt idx="11">
                  <c:v>589.21131811132648</c:v>
                </c:pt>
                <c:pt idx="12">
                  <c:v>573.85298647876868</c:v>
                </c:pt>
                <c:pt idx="13">
                  <c:v>551.50230503932335</c:v>
                </c:pt>
                <c:pt idx="14">
                  <c:v>525.2219899216841</c:v>
                </c:pt>
                <c:pt idx="15">
                  <c:v>497.37654998278163</c:v>
                </c:pt>
                <c:pt idx="16">
                  <c:v>469.62496870561858</c:v>
                </c:pt>
                <c:pt idx="17">
                  <c:v>443.00851173046192</c:v>
                </c:pt>
                <c:pt idx="18">
                  <c:v>418.08094104939437</c:v>
                </c:pt>
                <c:pt idx="19">
                  <c:v>395.04555628196709</c:v>
                </c:pt>
                <c:pt idx="20">
                  <c:v>373.87806987296415</c:v>
                </c:pt>
                <c:pt idx="21">
                  <c:v>354.42538154155699</c:v>
                </c:pt>
                <c:pt idx="22">
                  <c:v>336.47786287119288</c:v>
                </c:pt>
                <c:pt idx="23">
                  <c:v>319.81731296538533</c:v>
                </c:pt>
                <c:pt idx="24">
                  <c:v>304.24500666201368</c:v>
                </c:pt>
                <c:pt idx="25">
                  <c:v>289.59493454936421</c:v>
                </c:pt>
                <c:pt idx="26">
                  <c:v>275.73703701457703</c:v>
                </c:pt>
                <c:pt idx="27">
                  <c:v>262.57443277814667</c:v>
                </c:pt>
                <c:pt idx="28">
                  <c:v>250.03766541775724</c:v>
                </c:pt>
                <c:pt idx="29">
                  <c:v>238.07804639240572</c:v>
                </c:pt>
                <c:pt idx="30">
                  <c:v>226.66137125987717</c:v>
                </c:pt>
                <c:pt idx="31">
                  <c:v>215.76267008939743</c:v>
                </c:pt>
                <c:pt idx="32">
                  <c:v>205.36222271499926</c:v>
                </c:pt>
                <c:pt idx="33">
                  <c:v>195.44279940411965</c:v>
                </c:pt>
                <c:pt idx="34">
                  <c:v>185.98794250175399</c:v>
                </c:pt>
                <c:pt idx="35">
                  <c:v>176.98104843828844</c:v>
                </c:pt>
                <c:pt idx="36">
                  <c:v>168.40501020593948</c:v>
                </c:pt>
                <c:pt idx="37">
                  <c:v>160.24221267824649</c:v>
                </c:pt>
                <c:pt idx="38">
                  <c:v>152.47471868091901</c:v>
                </c:pt>
                <c:pt idx="39">
                  <c:v>145.08453058359223</c:v>
                </c:pt>
                <c:pt idx="40">
                  <c:v>138.05385355364086</c:v>
                </c:pt>
                <c:pt idx="41">
                  <c:v>131.36531943240794</c:v>
                </c:pt>
                <c:pt idx="42">
                  <c:v>125.00215389393691</c:v>
                </c:pt>
                <c:pt idx="43">
                  <c:v>118.94828502320667</c:v>
                </c:pt>
                <c:pt idx="44">
                  <c:v>113.18840029671614</c:v>
                </c:pt>
                <c:pt idx="45">
                  <c:v>107.70796292993865</c:v>
                </c:pt>
                <c:pt idx="46">
                  <c:v>102.49319930312561</c:v>
                </c:pt>
                <c:pt idx="47">
                  <c:v>97.531068025606316</c:v>
                </c:pt>
                <c:pt idx="48">
                  <c:v>92.809219144874447</c:v>
                </c:pt>
                <c:pt idx="49">
                  <c:v>88.315949724271348</c:v>
                </c:pt>
                <c:pt idx="50">
                  <c:v>84.040159907239953</c:v>
                </c:pt>
                <c:pt idx="51">
                  <c:v>79.971311858885997</c:v>
                </c:pt>
                <c:pt idx="52">
                  <c:v>76.099392688954453</c:v>
                </c:pt>
                <c:pt idx="53">
                  <c:v>72.414881590220546</c:v>
                </c:pt>
                <c:pt idx="54">
                  <c:v>68.908720903922514</c:v>
                </c:pt>
                <c:pt idx="55">
                  <c:v>65.572290564725947</c:v>
                </c:pt>
                <c:pt idx="56">
                  <c:v>62.39738529978996</c:v>
                </c:pt>
                <c:pt idx="57">
                  <c:v>59.376193990073091</c:v>
                </c:pt>
                <c:pt idx="58">
                  <c:v>56.501280693446802</c:v>
                </c:pt>
                <c:pt idx="59">
                  <c:v>53.765566940937077</c:v>
                </c:pt>
                <c:pt idx="60">
                  <c:v>51.162315025891829</c:v>
                </c:pt>
                <c:pt idx="61">
                  <c:v>48.685112098367533</c:v>
                </c:pt>
                <c:pt idx="62">
                  <c:v>46.32785494858603</c:v>
                </c:pt>
                <c:pt idx="63">
                  <c:v>44.084735413944763</c:v>
                </c:pt>
                <c:pt idx="64">
                  <c:v>41.950226376548756</c:v>
                </c:pt>
                <c:pt idx="65">
                  <c:v>39.919068336516823</c:v>
                </c:pt>
                <c:pt idx="66">
                  <c:v>37.986256554470245</c:v>
                </c:pt>
                <c:pt idx="67">
                  <c:v>36.14702875824208</c:v>
                </c:pt>
                <c:pt idx="68">
                  <c:v>34.396853406811125</c:v>
                </c:pt>
                <c:pt idx="69">
                  <c:v>32.731418500836618</c:v>
                </c:pt>
                <c:pt idx="70">
                  <c:v>31.146620925303665</c:v>
                </c:pt>
                <c:pt idx="71">
                  <c:v>29.638556306462085</c:v>
                </c:pt>
                <c:pt idx="72">
                  <c:v>28.203509362806546</c:v>
                </c:pt>
                <c:pt idx="73">
                  <c:v>26.837944728374005</c:v>
                </c:pt>
                <c:pt idx="74">
                  <c:v>25.538498226030075</c:v>
                </c:pt>
                <c:pt idx="75">
                  <c:v>24.301968568503678</c:v>
                </c:pt>
                <c:pt idx="76">
                  <c:v>23.125309465513965</c:v>
                </c:pt>
                <c:pt idx="77">
                  <c:v>22.005622116233653</c:v>
                </c:pt>
                <c:pt idx="78">
                  <c:v>20.940148067400838</c:v>
                </c:pt>
                <c:pt idx="79">
                  <c:v>19.926262418516512</c:v>
                </c:pt>
                <c:pt idx="80">
                  <c:v>18.961467356673605</c:v>
                </c:pt>
                <c:pt idx="81">
                  <c:v>18.04338600461146</c:v>
                </c:pt>
                <c:pt idx="82">
                  <c:v>17.169756566556163</c:v>
                </c:pt>
                <c:pt idx="83">
                  <c:v>16.338426757286896</c:v>
                </c:pt>
                <c:pt idx="84">
                  <c:v>15.54734850066577</c:v>
                </c:pt>
                <c:pt idx="85">
                  <c:v>14.794572884592913</c:v>
                </c:pt>
                <c:pt idx="86">
                  <c:v>14.078245360010877</c:v>
                </c:pt>
                <c:pt idx="87">
                  <c:v>13.396601172193702</c:v>
                </c:pt>
                <c:pt idx="88">
                  <c:v>12.74796101312536</c:v>
                </c:pt>
                <c:pt idx="89">
                  <c:v>12.130726884307407</c:v>
                </c:pt>
                <c:pt idx="90">
                  <c:v>11.543378159841982</c:v>
                </c:pt>
                <c:pt idx="91">
                  <c:v>10.984467840117935</c:v>
                </c:pt>
                <c:pt idx="92">
                  <c:v>10.452618986887158</c:v>
                </c:pt>
                <c:pt idx="93">
                  <c:v>9.9465213309573421</c:v>
                </c:pt>
                <c:pt idx="94">
                  <c:v>9.4649280441470296</c:v>
                </c:pt>
                <c:pt idx="95">
                  <c:v>9.0066526675500462</c:v>
                </c:pt>
                <c:pt idx="96">
                  <c:v>8.5705661885395354</c:v>
                </c:pt>
                <c:pt idx="97">
                  <c:v>8.1555942593075095</c:v>
                </c:pt>
                <c:pt idx="98">
                  <c:v>7.7607145500844865</c:v>
                </c:pt>
                <c:pt idx="99">
                  <c:v>7.3849542305159268</c:v>
                </c:pt>
                <c:pt idx="100">
                  <c:v>7.0273875729885118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97-414E-9680-546A76D98863}"/>
            </c:ext>
          </c:extLst>
        </c:ser>
        <c:ser>
          <c:idx val="4"/>
          <c:order val="3"/>
          <c:tx>
            <c:v>Subadults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'Stage Structure'!$A$11:$A$111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'Stage Structure'!$E$11:$E$111</c:f>
              <c:numCache>
                <c:formatCode>General</c:formatCode>
                <c:ptCount val="101"/>
                <c:pt idx="0">
                  <c:v>300</c:v>
                </c:pt>
                <c:pt idx="1">
                  <c:v>210.3</c:v>
                </c:pt>
                <c:pt idx="2">
                  <c:v>147.61600000000001</c:v>
                </c:pt>
                <c:pt idx="3">
                  <c:v>104.94730130000002</c:v>
                </c:pt>
                <c:pt idx="4">
                  <c:v>76.330603799100018</c:v>
                </c:pt>
                <c:pt idx="5">
                  <c:v>57.857010271097153</c:v>
                </c:pt>
                <c:pt idx="6">
                  <c:v>46.619493753040217</c:v>
                </c:pt>
                <c:pt idx="7">
                  <c:v>40.339868936067255</c:v>
                </c:pt>
                <c:pt idx="8">
                  <c:v>37.242291307251726</c:v>
                </c:pt>
                <c:pt idx="9">
                  <c:v>35.994501912453948</c:v>
                </c:pt>
                <c:pt idx="10">
                  <c:v>35.653519935519398</c:v>
                </c:pt>
                <c:pt idx="11">
                  <c:v>35.6014827621864</c:v>
                </c:pt>
                <c:pt idx="12">
                  <c:v>35.475226287926333</c:v>
                </c:pt>
                <c:pt idx="13">
                  <c:v>35.097311071462364</c:v>
                </c:pt>
                <c:pt idx="14">
                  <c:v>34.414909946484478</c:v>
                </c:pt>
                <c:pt idx="15">
                  <c:v>33.450186392014416</c:v>
                </c:pt>
                <c:pt idx="16">
                  <c:v>32.263181569026685</c:v>
                </c:pt>
                <c:pt idx="17">
                  <c:v>30.926364235482957</c:v>
                </c:pt>
                <c:pt idx="18">
                  <c:v>29.508942131478157</c:v>
                </c:pt>
                <c:pt idx="19">
                  <c:v>28.068636413606598</c:v>
                </c:pt>
                <c:pt idx="20">
                  <c:v>26.648675603437077</c:v>
                </c:pt>
                <c:pt idx="21">
                  <c:v>25.278080089130405</c:v>
                </c:pt>
                <c:pt idx="22">
                  <c:v>23.973732870076521</c:v>
                </c:pt>
                <c:pt idx="23">
                  <c:v>22.743165211944852</c:v>
                </c:pt>
                <c:pt idx="24">
                  <c:v>21.58736762088871</c:v>
                </c:pt>
                <c:pt idx="25">
                  <c:v>20.503239844024364</c:v>
                </c:pt>
                <c:pt idx="26">
                  <c:v>19.485513330062538</c:v>
                </c:pt>
                <c:pt idx="27">
                  <c:v>18.528123794379614</c:v>
                </c:pt>
                <c:pt idx="28">
                  <c:v>17.625094650551684</c:v>
                </c:pt>
                <c:pt idx="29">
                  <c:v>16.771030194613637</c:v>
                </c:pt>
                <c:pt idx="30">
                  <c:v>15.96132547418221</c:v>
                </c:pt>
                <c:pt idx="31">
                  <c:v>15.192190027329936</c:v>
                </c:pt>
                <c:pt idx="32">
                  <c:v>14.460564330337569</c:v>
                </c:pt>
                <c:pt idx="33">
                  <c:v>13.763987104875209</c:v>
                </c:pt>
                <c:pt idx="34">
                  <c:v>13.100452394203167</c:v>
                </c:pt>
                <c:pt idx="35">
                  <c:v>12.468279440379886</c:v>
                </c:pt>
                <c:pt idx="36">
                  <c:v>11.866006498666563</c:v>
                </c:pt>
                <c:pt idx="37">
                  <c:v>11.292311626003446</c:v>
                </c:pt>
                <c:pt idx="38">
                  <c:v>10.745958569821035</c:v>
                </c:pt>
                <c:pt idx="39">
                  <c:v>10.225763399555408</c:v>
                </c:pt>
                <c:pt idx="40">
                  <c:v>9.7305767195850414</c:v>
                </c:pt>
                <c:pt idx="41">
                  <c:v>9.2592765402761756</c:v>
                </c:pt>
                <c:pt idx="42">
                  <c:v>8.810767669684104</c:v>
                </c:pt>
                <c:pt idx="43">
                  <c:v>8.3839844747093615</c:v>
                </c:pt>
                <c:pt idx="44">
                  <c:v>7.9778948271927117</c:v>
                </c:pt>
                <c:pt idx="45">
                  <c:v>7.5915038777830368</c:v>
                </c:pt>
                <c:pt idx="46">
                  <c:v>7.2238569403168658</c:v>
                </c:pt>
                <c:pt idx="47">
                  <c:v>6.8740412200554895</c:v>
                </c:pt>
                <c:pt idx="48">
                  <c:v>6.541186404564364</c:v>
                </c:pt>
                <c:pt idx="49">
                  <c:v>6.2244642916655106</c:v>
                </c:pt>
                <c:pt idx="50">
                  <c:v>5.9230876916770345</c:v>
                </c:pt>
                <c:pt idx="51">
                  <c:v>5.6363088439612969</c:v>
                </c:pt>
                <c:pt idx="52">
                  <c:v>5.3634175569004388</c:v>
                </c:pt>
                <c:pt idx="53">
                  <c:v>5.103739234896234</c:v>
                </c:pt>
                <c:pt idx="54">
                  <c:v>4.8566329084134221</c:v>
                </c:pt>
                <c:pt idx="55">
                  <c:v>4.6214893407124817</c:v>
                </c:pt>
                <c:pt idx="56">
                  <c:v>4.397729251095706</c:v>
                </c:pt>
                <c:pt idx="57">
                  <c:v>4.1848016699432806</c:v>
                </c:pt>
                <c:pt idx="58">
                  <c:v>3.9821824247127062</c:v>
                </c:pt>
                <c:pt idx="59">
                  <c:v>3.7893727468295548</c:v>
                </c:pt>
                <c:pt idx="60">
                  <c:v>3.6058979852155613</c:v>
                </c:pt>
                <c:pt idx="61">
                  <c:v>3.4313064114089578</c:v>
                </c:pt>
                <c:pt idx="62">
                  <c:v>3.2651681024498926</c:v>
                </c:pt>
                <c:pt idx="63">
                  <c:v>3.1070738898939614</c:v>
                </c:pt>
                <c:pt idx="64">
                  <c:v>2.9566343657726324</c:v>
                </c:pt>
                <c:pt idx="65">
                  <c:v>2.8134789386113619</c:v>
                </c:pt>
                <c:pt idx="66">
                  <c:v>2.6772549345267684</c:v>
                </c:pt>
                <c:pt idx="67">
                  <c:v>2.5476267398821908</c:v>
                </c:pt>
                <c:pt idx="68">
                  <c:v>2.4242749830062538</c:v>
                </c:pt>
                <c:pt idx="69">
                  <c:v>2.3068957531396768</c:v>
                </c:pt>
                <c:pt idx="70">
                  <c:v>2.1951998551571554</c:v>
                </c:pt>
                <c:pt idx="71">
                  <c:v>2.0889120987979499</c:v>
                </c:pt>
                <c:pt idx="72">
                  <c:v>1.9877706212029815</c:v>
                </c:pt>
                <c:pt idx="73">
                  <c:v>1.8915262415537579</c:v>
                </c:pt>
                <c:pt idx="74">
                  <c:v>1.7999418465787689</c:v>
                </c:pt>
                <c:pt idx="75">
                  <c:v>1.7127918056612919</c:v>
                </c:pt>
                <c:pt idx="76">
                  <c:v>1.6298614142625711</c:v>
                </c:pt>
                <c:pt idx="77">
                  <c:v>1.5509463643718391</c:v>
                </c:pt>
                <c:pt idx="78">
                  <c:v>1.4758522407100338</c:v>
                </c:pt>
                <c:pt idx="79">
                  <c:v>1.404394041444859</c:v>
                </c:pt>
                <c:pt idx="80">
                  <c:v>1.3363957222172078</c:v>
                </c:pt>
                <c:pt idx="81">
                  <c:v>1.2716897623289343</c:v>
                </c:pt>
                <c:pt idx="82">
                  <c:v>1.210116751995951</c:v>
                </c:pt>
                <c:pt idx="83">
                  <c:v>1.1515249996258057</c:v>
                </c:pt>
                <c:pt idx="84">
                  <c:v>1.0957701581332506</c:v>
                </c:pt>
                <c:pt idx="85">
                  <c:v>1.0427148693595265</c:v>
                </c:pt>
                <c:pt idx="86">
                  <c:v>0.99222842571046244</c:v>
                </c:pt>
                <c:pt idx="87">
                  <c:v>0.94418644817474207</c:v>
                </c:pt>
                <c:pt idx="88">
                  <c:v>0.89847057992685442</c:v>
                </c:pt>
                <c:pt idx="89">
                  <c:v>0.85496819475949659</c:v>
                </c:pt>
                <c:pt idx="90">
                  <c:v>0.81357211962781739</c:v>
                </c:pt>
                <c:pt idx="91">
                  <c:v>0.77418037062316925</c:v>
                </c:pt>
                <c:pt idx="92">
                  <c:v>0.73669590172724231</c:v>
                </c:pt>
                <c:pt idx="93">
                  <c:v>0.70102636572883537</c:v>
                </c:pt>
                <c:pt idx="94">
                  <c:v>0.66708388671525531</c:v>
                </c:pt>
                <c:pt idx="95">
                  <c:v>0.63478484357859766</c:v>
                </c:pt>
                <c:pt idx="96">
                  <c:v>0.60404966400405447</c:v>
                </c:pt>
                <c:pt idx="97">
                  <c:v>0.57480262843301633</c:v>
                </c:pt>
                <c:pt idx="98">
                  <c:v>0.54697168351815983</c:v>
                </c:pt>
                <c:pt idx="99">
                  <c:v>0.52048826461099029</c:v>
                </c:pt>
                <c:pt idx="100">
                  <c:v>0.49528712684449799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97-414E-9680-546A76D98863}"/>
            </c:ext>
          </c:extLst>
        </c:ser>
        <c:ser>
          <c:idx val="5"/>
          <c:order val="4"/>
          <c:tx>
            <c:v>Adults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'Stage Structure'!$A$11:$A$111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'Stage Structure'!$F$11:$F$111</c:f>
              <c:numCache>
                <c:formatCode>General</c:formatCode>
                <c:ptCount val="101"/>
                <c:pt idx="0">
                  <c:v>1</c:v>
                </c:pt>
                <c:pt idx="1">
                  <c:v>19.109100000000002</c:v>
                </c:pt>
                <c:pt idx="2">
                  <c:v>28.289472810000003</c:v>
                </c:pt>
                <c:pt idx="3">
                  <c:v>31.893588450571002</c:v>
                </c:pt>
                <c:pt idx="4">
                  <c:v>32.206887794657</c:v>
                </c:pt>
                <c:pt idx="5">
                  <c:v>30.714759746402081</c:v>
                </c:pt>
                <c:pt idx="6">
                  <c:v>28.380589737350853</c:v>
                </c:pt>
                <c:pt idx="7">
                  <c:v>25.806524275426032</c:v>
                </c:pt>
                <c:pt idx="8">
                  <c:v>23.340790796347306</c:v>
                </c:pt>
                <c:pt idx="9">
                  <c:v>21.156813603066961</c:v>
                </c:pt>
                <c:pt idx="10">
                  <c:v>19.313642502901171</c:v>
                </c:pt>
                <c:pt idx="11">
                  <c:v>17.80153286516402</c:v>
                </c:pt>
                <c:pt idx="12">
                  <c:v>16.574910689697582</c:v>
                </c:pt>
                <c:pt idx="13">
                  <c:v>15.574749042597819</c:v>
                </c:pt>
                <c:pt idx="14">
                  <c:v>14.742465425725101</c:v>
                </c:pt>
                <c:pt idx="15">
                  <c:v>14.027438282689733</c:v>
                </c:pt>
                <c:pt idx="16">
                  <c:v>13.390061684437143</c:v>
                </c:pt>
                <c:pt idx="17">
                  <c:v>12.80195298458872</c:v>
                </c:pt>
                <c:pt idx="18">
                  <c:v>12.244568378195194</c:v>
                </c:pt>
                <c:pt idx="19">
                  <c:v>11.707125744817899</c:v>
                </c:pt>
                <c:pt idx="20">
                  <c:v>11.184422261362165</c:v>
                </c:pt>
                <c:pt idx="21">
                  <c:v>10.67488526347779</c:v>
                </c:pt>
                <c:pt idx="22">
                  <c:v>10.179012552116834</c:v>
                </c:pt>
                <c:pt idx="23">
                  <c:v>9.6982367609923994</c:v>
                </c:pt>
                <c:pt idx="24">
                  <c:v>9.2341764412475875</c:v>
                </c:pt>
                <c:pt idx="25">
                  <c:v>8.7882015834876341</c:v>
                </c:pt>
                <c:pt idx="26">
                  <c:v>8.3612315316853305</c:v>
                </c:pt>
                <c:pt idx="27">
                  <c:v>7.9536887454204157</c:v>
                </c:pt>
                <c:pt idx="28">
                  <c:v>7.565545115376815</c:v>
                </c:pt>
                <c:pt idx="29">
                  <c:v>7.1964133265350343</c:v>
                </c:pt>
                <c:pt idx="30">
                  <c:v>6.8456508643709286</c:v>
                </c:pt>
                <c:pt idx="31">
                  <c:v>6.5124569682876334</c:v>
                </c:pt>
                <c:pt idx="32">
                  <c:v>6.19595252470865</c:v>
                </c:pt>
                <c:pt idx="33">
                  <c:v>5.89523961189236</c:v>
                </c:pt>
                <c:pt idx="34">
                  <c:v>5.6094415833794971</c:v>
                </c:pt>
                <c:pt idx="35">
                  <c:v>5.3377267811587448</c:v>
                </c:pt>
                <c:pt idx="36">
                  <c:v>5.0793197844987139</c:v>
                </c:pt>
                <c:pt idx="37">
                  <c:v>4.8335040340565705</c:v>
                </c:pt>
                <c:pt idx="38">
                  <c:v>4.5996191231413812</c:v>
                </c:pt>
                <c:pt idx="39">
                  <c:v>4.3770553052927745</c:v>
                </c:pt>
                <c:pt idx="40">
                  <c:v>4.1652470148852636</c:v>
                </c:pt>
                <c:pt idx="41">
                  <c:v>3.9636665396383544</c:v>
                </c:pt>
                <c:pt idx="42">
                  <c:v>3.7718184661782392</c:v>
                </c:pt>
                <c:pt idx="43">
                  <c:v>3.5892351488355438</c:v>
                </c:pt>
                <c:pt idx="44">
                  <c:v>3.4154732118801099</c:v>
                </c:pt>
                <c:pt idx="45">
                  <c:v>3.2501109601909524</c:v>
                </c:pt>
                <c:pt idx="46">
                  <c:v>3.092746514435265</c:v>
                </c:pt>
                <c:pt idx="47">
                  <c:v>2.9429964781889022</c:v>
                </c:pt>
                <c:pt idx="48">
                  <c:v>2.8004949649260258</c:v>
                </c:pt>
                <c:pt idx="49">
                  <c:v>2.6648928468000737</c:v>
                </c:pt>
                <c:pt idx="50">
                  <c:v>2.5358571241375358</c:v>
                </c:pt>
                <c:pt idx="51">
                  <c:v>2.4130703483319795</c:v>
                </c:pt>
                <c:pt idx="52">
                  <c:v>2.2962300583170436</c:v>
                </c:pt>
                <c:pt idx="53">
                  <c:v>2.1850482111552467</c:v>
                </c:pt>
                <c:pt idx="54">
                  <c:v>2.0792506009743805</c:v>
                </c:pt>
                <c:pt idx="55">
                  <c:v>1.9785762686615902</c:v>
                </c:pt>
                <c:pt idx="56">
                  <c:v>1.8827769087575539</c:v>
                </c:pt>
                <c:pt idx="57">
                  <c:v>1.7916162811925749</c:v>
                </c:pt>
                <c:pt idx="58">
                  <c:v>1.7048696349794525</c:v>
                </c:pt>
                <c:pt idx="59">
                  <c:v>1.6223231495693502</c:v>
                </c:pt>
                <c:pt idx="60">
                  <c:v>1.543773397873164</c:v>
                </c:pt>
                <c:pt idx="61">
                  <c:v>1.4690268333173262</c:v>
                </c:pt>
                <c:pt idx="62">
                  <c:v>1.3978993019329951</c:v>
                </c:pt>
                <c:pt idx="63">
                  <c:v>1.3302155794434298</c:v>
                </c:pt>
                <c:pt idx="64">
                  <c:v>1.2658089326112107</c:v>
                </c:pt>
                <c:pt idx="65">
                  <c:v>1.2045207036878611</c:v>
                </c:pt>
                <c:pt idx="66">
                  <c:v>1.1461999166091414</c:v>
                </c:pt>
                <c:pt idx="67">
                  <c:v>1.0907029035345892</c:v>
                </c:pt>
                <c:pt idx="68">
                  <c:v>1.0378929503826497</c:v>
                </c:pt>
                <c:pt idx="69">
                  <c:v>0.9876399601179835</c:v>
                </c:pt>
                <c:pt idx="70">
                  <c:v>0.9398201326729807</c:v>
                </c:pt>
                <c:pt idx="71">
                  <c:v>0.89431566051029521</c:v>
                </c:pt>
                <c:pt idx="72">
                  <c:v>0.85101443894555473</c:v>
                </c:pt>
                <c:pt idx="73">
                  <c:v>0.80980979044423029</c:v>
                </c:pt>
                <c:pt idx="74">
                  <c:v>0.77060020218320591</c:v>
                </c:pt>
                <c:pt idx="75">
                  <c:v>0.73328907622773687</c:v>
                </c:pt>
                <c:pt idx="76">
                  <c:v>0.69778449172120072</c:v>
                </c:pt>
                <c:pt idx="77">
                  <c:v>0.66399897852164036</c:v>
                </c:pt>
                <c:pt idx="78">
                  <c:v>0.63184930174854137</c:v>
                </c:pt>
                <c:pt idx="79">
                  <c:v>0.60125625672805694</c:v>
                </c:pt>
                <c:pt idx="80">
                  <c:v>0.57214447384680733</c:v>
                </c:pt>
                <c:pt idx="81">
                  <c:v>0.5444422328447015</c:v>
                </c:pt>
                <c:pt idx="82">
                  <c:v>0.518081286096713</c:v>
                </c:pt>
                <c:pt idx="83">
                  <c:v>0.49299669045260353</c:v>
                </c:pt>
                <c:pt idx="84">
                  <c:v>0.46912664722237568</c:v>
                </c:pt>
                <c:pt idx="85">
                  <c:v>0.44641234991375245</c:v>
                </c:pt>
                <c:pt idx="86">
                  <c:v>0.42479783934614823</c:v>
                </c:pt>
                <c:pt idx="87">
                  <c:v>0.40422986578330677</c:v>
                </c:pt>
                <c:pt idx="88">
                  <c:v>0.38465775774393279</c:v>
                </c:pt>
                <c:pt idx="89">
                  <c:v>0.36603329716615413</c:v>
                </c:pt>
                <c:pt idx="90">
                  <c:v>0.34831060061746461</c:v>
                </c:pt>
                <c:pt idx="91">
                  <c:v>0.33144600625688747</c:v>
                </c:pt>
                <c:pt idx="92">
                  <c:v>0.31539796627046102</c:v>
                </c:pt>
                <c:pt idx="93">
                  <c:v>0.30012694451479183</c:v>
                </c:pt>
                <c:pt idx="94">
                  <c:v>0.28559531911637703</c:v>
                </c:pt>
                <c:pt idx="95">
                  <c:v>0.27176728978669124</c:v>
                </c:pt>
                <c:pt idx="96">
                  <c:v>0.25860878962470635</c:v>
                </c:pt>
                <c:pt idx="97">
                  <c:v>0.24608740118959724</c:v>
                </c:pt>
                <c:pt idx="98">
                  <c:v>0.23417227663691714</c:v>
                </c:pt>
                <c:pt idx="99">
                  <c:v>0.22283406172153741</c:v>
                </c:pt>
                <c:pt idx="100">
                  <c:v>0.21204482348016634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97-414E-9680-546A76D98863}"/>
            </c:ext>
          </c:extLst>
        </c:ser>
        <c:ser>
          <c:idx val="6"/>
          <c:order val="5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'Stage Structure'!$A$11:$A$111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'Stage Structure'!$G$11:$G$111</c:f>
              <c:numCache>
                <c:formatCode>General</c:formatCode>
                <c:ptCount val="101"/>
                <c:pt idx="0">
                  <c:v>3101</c:v>
                </c:pt>
                <c:pt idx="1">
                  <c:v>3612.9050999999999</c:v>
                </c:pt>
                <c:pt idx="2">
                  <c:v>4747.2333264100007</c:v>
                </c:pt>
                <c:pt idx="3">
                  <c:v>5821.7675153783312</c:v>
                </c:pt>
                <c:pt idx="4">
                  <c:v>6629.6426007495375</c:v>
                </c:pt>
                <c:pt idx="5">
                  <c:v>7115.7983275318429</c:v>
                </c:pt>
                <c:pt idx="6">
                  <c:v>7305.175466354387</c:v>
                </c:pt>
                <c:pt idx="7">
                  <c:v>7258.2487140279909</c:v>
                </c:pt>
                <c:pt idx="8">
                  <c:v>7044.4783285654767</c:v>
                </c:pt>
                <c:pt idx="9">
                  <c:v>6727.7356620474529</c:v>
                </c:pt>
                <c:pt idx="10">
                  <c:v>6359.601770422998</c:v>
                </c:pt>
                <c:pt idx="11">
                  <c:v>5977.5911882490864</c:v>
                </c:pt>
                <c:pt idx="12">
                  <c:v>5606.1871426529569</c:v>
                </c:pt>
                <c:pt idx="13">
                  <c:v>5259.224744662647</c:v>
                </c:pt>
                <c:pt idx="14">
                  <c:v>4942.6698521027974</c:v>
                </c:pt>
                <c:pt idx="15">
                  <c:v>4657.2307603342833</c:v>
                </c:pt>
                <c:pt idx="16">
                  <c:v>4400.5211256970342</c:v>
                </c:pt>
                <c:pt idx="17">
                  <c:v>4168.681549042748</c:v>
                </c:pt>
                <c:pt idx="18">
                  <c:v>3957.4823888754227</c:v>
                </c:pt>
                <c:pt idx="19">
                  <c:v>3762.9903249633103</c:v>
                </c:pt>
                <c:pt idx="20">
                  <c:v>3581.9030507514553</c:v>
                </c:pt>
                <c:pt idx="21">
                  <c:v>3411.654508200917</c:v>
                </c:pt>
                <c:pt idx="22">
                  <c:v>3250.3782535606269</c:v>
                </c:pt>
                <c:pt idx="23">
                  <c:v>3096.7965959531712</c:v>
                </c:pt>
                <c:pt idx="24">
                  <c:v>2950.0830358562839</c:v>
                </c:pt>
                <c:pt idx="25">
                  <c:v>2809.7280099920536</c:v>
                </c:pt>
                <c:pt idx="26">
                  <c:v>2675.4242073340697</c:v>
                </c:pt>
                <c:pt idx="27">
                  <c:v>2546.9779110903282</c:v>
                </c:pt>
                <c:pt idx="28">
                  <c:v>2424.2465045250342</c:v>
                </c:pt>
                <c:pt idx="29">
                  <c:v>2307.0987450062644</c:v>
                </c:pt>
                <c:pt idx="30">
                  <c:v>2195.392895729517</c:v>
                </c:pt>
                <c:pt idx="31">
                  <c:v>2088.9676141160539</c:v>
                </c:pt>
                <c:pt idx="32">
                  <c:v>1987.6410676708226</c:v>
                </c:pt>
                <c:pt idx="33">
                  <c:v>1891.2146679624993</c:v>
                </c:pt>
                <c:pt idx="34">
                  <c:v>1799.4788046739511</c:v>
                </c:pt>
                <c:pt idx="35">
                  <c:v>1712.218860940322</c:v>
                </c:pt>
                <c:pt idx="36">
                  <c:v>1629.2205197536798</c:v>
                </c:pt>
                <c:pt idx="37">
                  <c:v>1550.2739079787075</c:v>
                </c:pt>
                <c:pt idx="38">
                  <c:v>1475.1764832528218</c:v>
                </c:pt>
                <c:pt idx="39">
                  <c:v>1403.7347810545457</c:v>
                </c:pt>
                <c:pt idx="40">
                  <c:v>1335.7652414397339</c:v>
                </c:pt>
                <c:pt idx="41">
                  <c:v>1271.0943625009265</c:v>
                </c:pt>
                <c:pt idx="42">
                  <c:v>1209.5584099699861</c:v>
                </c:pt>
                <c:pt idx="43">
                  <c:v>1151.0028719588081</c:v>
                </c:pt>
                <c:pt idx="44">
                  <c:v>1095.2818001080825</c:v>
                </c:pt>
                <c:pt idx="45">
                  <c:v>1042.2571329775087</c:v>
                </c:pt>
                <c:pt idx="46">
                  <c:v>991.79805939190203</c:v>
                </c:pt>
                <c:pt idx="47">
                  <c:v>943.78045048134163</c:v>
                </c:pt>
                <c:pt idx="48">
                  <c:v>898.0863691196663</c:v>
                </c:pt>
                <c:pt idx="49">
                  <c:v>854.60365307406278</c:v>
                </c:pt>
                <c:pt idx="50">
                  <c:v>813.22556168983567</c:v>
                </c:pt>
                <c:pt idx="51">
                  <c:v>773.85047359626424</c:v>
                </c:pt>
                <c:pt idx="52">
                  <c:v>736.38162320495826</c:v>
                </c:pt>
                <c:pt idx="53">
                  <c:v>700.72686548300874</c:v>
                </c:pt>
                <c:pt idx="54">
                  <c:v>666.79846076323145</c:v>
                </c:pt>
                <c:pt idx="55">
                  <c:v>634.51287365071664</c:v>
                </c:pt>
                <c:pt idx="56">
                  <c:v>603.79058208916786</c:v>
                </c:pt>
                <c:pt idx="57">
                  <c:v>574.55589422859748</c:v>
                </c:pt>
                <c:pt idx="58">
                  <c:v>546.73677187013129</c:v>
                </c:pt>
                <c:pt idx="59">
                  <c:v>520.26466000288701</c:v>
                </c:pt>
                <c:pt idx="60">
                  <c:v>495.07432237180404</c:v>
                </c:pt>
                <c:pt idx="61">
                  <c:v>471.10368320991506</c:v>
                </c:pt>
                <c:pt idx="62">
                  <c:v>448.29367531217417</c:v>
                </c:pt>
                <c:pt idx="63">
                  <c:v>426.58809458401828</c:v>
                </c:pt>
                <c:pt idx="64">
                  <c:v>405.93346111320551</c:v>
                </c:pt>
                <c:pt idx="65">
                  <c:v>386.27888671951035</c:v>
                </c:pt>
                <c:pt idx="66">
                  <c:v>367.57594885214155</c:v>
                </c:pt>
                <c:pt idx="67">
                  <c:v>349.77857063830567</c:v>
                </c:pt>
                <c:pt idx="68">
                  <c:v>332.84290684066588</c:v>
                </c:pt>
                <c:pt idx="69">
                  <c:v>316.72723545508603</c:v>
                </c:pt>
                <c:pt idx="70">
                  <c:v>301.39185466953728</c:v>
                </c:pt>
                <c:pt idx="71">
                  <c:v>286.79898490628091</c:v>
                </c:pt>
                <c:pt idx="72">
                  <c:v>272.91267567849707</c:v>
                </c:pt>
                <c:pt idx="73">
                  <c:v>259.69871700611651</c:v>
                </c:pt>
                <c:pt idx="74">
                  <c:v>247.12455515123</c:v>
                </c:pt>
                <c:pt idx="75">
                  <c:v>235.15921244937707</c:v>
                </c:pt>
                <c:pt idx="76">
                  <c:v>223.77321102818425</c:v>
                </c:pt>
                <c:pt idx="77">
                  <c:v>212.93850021869127</c:v>
                </c:pt>
                <c:pt idx="78">
                  <c:v>202.62838747708395</c:v>
                </c:pt>
                <c:pt idx="79">
                  <c:v>192.81747264548591</c:v>
                </c:pt>
                <c:pt idx="80">
                  <c:v>183.48158539011135</c:v>
                </c:pt>
                <c:pt idx="81">
                  <c:v>174.59772566367022</c:v>
                </c:pt>
                <c:pt idx="82">
                  <c:v>166.14400704665397</c:v>
                </c:pt>
                <c:pt idx="83">
                  <c:v>158.09960282920642</c:v>
                </c:pt>
                <c:pt idx="84">
                  <c:v>150.44469470185996</c:v>
                </c:pt>
                <c:pt idx="85">
                  <c:v>143.1604239295942</c:v>
                </c:pt>
                <c:pt idx="86">
                  <c:v>136.22884488954142</c:v>
                </c:pt>
                <c:pt idx="87">
                  <c:v>129.63288085826233</c:v>
                </c:pt>
                <c:pt idx="88">
                  <c:v>123.35628193988559</c:v>
                </c:pt>
                <c:pt idx="89">
                  <c:v>117.38358503154892</c:v>
                </c:pt>
                <c:pt idx="90">
                  <c:v>111.70007572752068</c:v>
                </c:pt>
                <c:pt idx="91">
                  <c:v>106.29175206810746</c:v>
                </c:pt>
                <c:pt idx="92">
                  <c:v>101.14529004397951</c:v>
                </c:pt>
                <c:pt idx="93">
                  <c:v>96.248010770866003</c:v>
                </c:pt>
                <c:pt idx="94">
                  <c:v>91.587849253694415</c:v>
                </c:pt>
                <c:pt idx="95">
                  <c:v>87.153324663174686</c:v>
                </c:pt>
                <c:pt idx="96">
                  <c:v>82.9335120515683</c:v>
                </c:pt>
                <c:pt idx="97">
                  <c:v>78.918015437937996</c:v>
                </c:pt>
                <c:pt idx="98">
                  <c:v>75.096942196558118</c:v>
                </c:pt>
                <c:pt idx="99">
                  <c:v>71.46087868538244</c:v>
                </c:pt>
                <c:pt idx="100">
                  <c:v>68.00086705452587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97-414E-9680-546A76D98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5911840"/>
        <c:axId val="1"/>
      </c:lineChart>
      <c:catAx>
        <c:axId val="150591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5911840"/>
        <c:crosses val="autoZero"/>
        <c:crossBetween val="between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5068965618152927"/>
          <c:y val="3.4147556400351872E-2"/>
          <c:w val="0.81098433144968474"/>
          <c:h val="0.151224892630129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20</xdr:row>
      <xdr:rowOff>127000</xdr:rowOff>
    </xdr:from>
    <xdr:to>
      <xdr:col>13</xdr:col>
      <xdr:colOff>63500</xdr:colOff>
      <xdr:row>37</xdr:row>
      <xdr:rowOff>38100</xdr:rowOff>
    </xdr:to>
    <xdr:graphicFrame macro="">
      <xdr:nvGraphicFramePr>
        <xdr:cNvPr id="3981" name="Chart 2957">
          <a:extLst>
            <a:ext uri="{FF2B5EF4-FFF2-40B4-BE49-F238E27FC236}">
              <a16:creationId xmlns:a16="http://schemas.microsoft.com/office/drawing/2014/main" id="{F1533944-9DAF-1B45-9094-1BF396372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63500</xdr:colOff>
      <xdr:row>37</xdr:row>
      <xdr:rowOff>101600</xdr:rowOff>
    </xdr:from>
    <xdr:to>
      <xdr:col>13</xdr:col>
      <xdr:colOff>76200</xdr:colOff>
      <xdr:row>54</xdr:row>
      <xdr:rowOff>25400</xdr:rowOff>
    </xdr:to>
    <xdr:graphicFrame macro="">
      <xdr:nvGraphicFramePr>
        <xdr:cNvPr id="3982" name="Chart 2958">
          <a:extLst>
            <a:ext uri="{FF2B5EF4-FFF2-40B4-BE49-F238E27FC236}">
              <a16:creationId xmlns:a16="http://schemas.microsoft.com/office/drawing/2014/main" id="{0B46D956-FA93-714B-B762-CE9AB67F0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89</xdr:row>
      <xdr:rowOff>127000</xdr:rowOff>
    </xdr:from>
    <xdr:to>
      <xdr:col>7</xdr:col>
      <xdr:colOff>279400</xdr:colOff>
      <xdr:row>104</xdr:row>
      <xdr:rowOff>101600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7519D1BF-E22A-974B-A946-ADF282E3E6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317500</xdr:colOff>
      <xdr:row>105</xdr:row>
      <xdr:rowOff>25400</xdr:rowOff>
    </xdr:from>
    <xdr:to>
      <xdr:col>7</xdr:col>
      <xdr:colOff>279400</xdr:colOff>
      <xdr:row>118</xdr:row>
      <xdr:rowOff>152400</xdr:rowOff>
    </xdr:to>
    <xdr:graphicFrame macro="">
      <xdr:nvGraphicFramePr>
        <xdr:cNvPr id="4098" name="Chart 2">
          <a:extLst>
            <a:ext uri="{FF2B5EF4-FFF2-40B4-BE49-F238E27FC236}">
              <a16:creationId xmlns:a16="http://schemas.microsoft.com/office/drawing/2014/main" id="{0056F9A0-5116-DF43-AD88-3AE6C320B7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469900</xdr:colOff>
      <xdr:row>3</xdr:row>
      <xdr:rowOff>63500</xdr:rowOff>
    </xdr:from>
    <xdr:to>
      <xdr:col>12</xdr:col>
      <xdr:colOff>38100</xdr:colOff>
      <xdr:row>5</xdr:row>
      <xdr:rowOff>50800</xdr:rowOff>
    </xdr:to>
    <xdr:grpSp>
      <xdr:nvGrpSpPr>
        <xdr:cNvPr id="4099" name="Group 3">
          <a:extLst>
            <a:ext uri="{FF2B5EF4-FFF2-40B4-BE49-F238E27FC236}">
              <a16:creationId xmlns:a16="http://schemas.microsoft.com/office/drawing/2014/main" id="{1E810F1F-30A5-5444-9E6B-4E5D0093E73A}"/>
            </a:ext>
          </a:extLst>
        </xdr:cNvPr>
        <xdr:cNvGrpSpPr>
          <a:grpSpLocks/>
        </xdr:cNvGrpSpPr>
      </xdr:nvGrpSpPr>
      <xdr:grpSpPr bwMode="auto">
        <a:xfrm>
          <a:off x="5994400" y="635000"/>
          <a:ext cx="2921000" cy="368300"/>
          <a:chOff x="133" y="107"/>
          <a:chExt cx="307" cy="40"/>
        </a:xfrm>
      </xdr:grpSpPr>
      <xdr:sp macro="" textlink="">
        <xdr:nvSpPr>
          <xdr:cNvPr id="4100" name="Oval 4">
            <a:extLst>
              <a:ext uri="{FF2B5EF4-FFF2-40B4-BE49-F238E27FC236}">
                <a16:creationId xmlns:a16="http://schemas.microsoft.com/office/drawing/2014/main" id="{2ED8479B-1CF4-814A-B7B0-AF1AA4BFAF40}"/>
              </a:ext>
            </a:extLst>
          </xdr:cNvPr>
          <xdr:cNvSpPr>
            <a:spLocks noChangeArrowheads="1"/>
          </xdr:cNvSpPr>
        </xdr:nvSpPr>
        <xdr:spPr bwMode="auto">
          <a:xfrm>
            <a:off x="133" y="107"/>
            <a:ext cx="40" cy="4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 charset="0"/>
                <a:cs typeface="Times New Roman" charset="0"/>
              </a:rPr>
              <a:t>1</a:t>
            </a:r>
          </a:p>
        </xdr:txBody>
      </xdr:sp>
      <xdr:sp macro="" textlink="">
        <xdr:nvSpPr>
          <xdr:cNvPr id="4101" name="Oval 5">
            <a:extLst>
              <a:ext uri="{FF2B5EF4-FFF2-40B4-BE49-F238E27FC236}">
                <a16:creationId xmlns:a16="http://schemas.microsoft.com/office/drawing/2014/main" id="{64A51658-0D5D-E246-A52A-3BD3E7F17E9C}"/>
              </a:ext>
            </a:extLst>
          </xdr:cNvPr>
          <xdr:cNvSpPr>
            <a:spLocks noChangeArrowheads="1"/>
          </xdr:cNvSpPr>
        </xdr:nvSpPr>
        <xdr:spPr bwMode="auto">
          <a:xfrm>
            <a:off x="200" y="107"/>
            <a:ext cx="40" cy="4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 charset="0"/>
                <a:cs typeface="Times New Roman" charset="0"/>
              </a:rPr>
              <a:t>2</a:t>
            </a:r>
          </a:p>
        </xdr:txBody>
      </xdr:sp>
      <xdr:sp macro="" textlink="">
        <xdr:nvSpPr>
          <xdr:cNvPr id="4102" name="Oval 6">
            <a:extLst>
              <a:ext uri="{FF2B5EF4-FFF2-40B4-BE49-F238E27FC236}">
                <a16:creationId xmlns:a16="http://schemas.microsoft.com/office/drawing/2014/main" id="{BDF21A84-54DF-B34D-8617-BB0C7A104D85}"/>
              </a:ext>
            </a:extLst>
          </xdr:cNvPr>
          <xdr:cNvSpPr>
            <a:spLocks noChangeArrowheads="1"/>
          </xdr:cNvSpPr>
        </xdr:nvSpPr>
        <xdr:spPr bwMode="auto">
          <a:xfrm>
            <a:off x="267" y="107"/>
            <a:ext cx="40" cy="4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 charset="0"/>
                <a:cs typeface="Times New Roman" charset="0"/>
              </a:rPr>
              <a:t>3</a:t>
            </a:r>
          </a:p>
        </xdr:txBody>
      </xdr:sp>
      <xdr:sp macro="" textlink="">
        <xdr:nvSpPr>
          <xdr:cNvPr id="4103" name="Oval 7">
            <a:extLst>
              <a:ext uri="{FF2B5EF4-FFF2-40B4-BE49-F238E27FC236}">
                <a16:creationId xmlns:a16="http://schemas.microsoft.com/office/drawing/2014/main" id="{21F530C3-7995-224D-8E17-333554854D6A}"/>
              </a:ext>
            </a:extLst>
          </xdr:cNvPr>
          <xdr:cNvSpPr>
            <a:spLocks noChangeArrowheads="1"/>
          </xdr:cNvSpPr>
        </xdr:nvSpPr>
        <xdr:spPr bwMode="auto">
          <a:xfrm>
            <a:off x="333" y="107"/>
            <a:ext cx="40" cy="4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 charset="0"/>
                <a:cs typeface="Times New Roman" charset="0"/>
              </a:rPr>
              <a:t>4</a:t>
            </a:r>
          </a:p>
        </xdr:txBody>
      </xdr:sp>
      <xdr:sp macro="" textlink="">
        <xdr:nvSpPr>
          <xdr:cNvPr id="4104" name="Oval 8">
            <a:extLst>
              <a:ext uri="{FF2B5EF4-FFF2-40B4-BE49-F238E27FC236}">
                <a16:creationId xmlns:a16="http://schemas.microsoft.com/office/drawing/2014/main" id="{4E46AA4D-789A-014E-8220-BF0FD562F353}"/>
              </a:ext>
            </a:extLst>
          </xdr:cNvPr>
          <xdr:cNvSpPr>
            <a:spLocks noChangeArrowheads="1"/>
          </xdr:cNvSpPr>
        </xdr:nvSpPr>
        <xdr:spPr bwMode="auto">
          <a:xfrm>
            <a:off x="400" y="107"/>
            <a:ext cx="40" cy="4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 charset="0"/>
                <a:cs typeface="Times New Roman" charset="0"/>
              </a:rPr>
              <a:t>5</a:t>
            </a:r>
          </a:p>
        </xdr:txBody>
      </xdr:sp>
      <xdr:cxnSp macro="">
        <xdr:nvCxnSpPr>
          <xdr:cNvPr id="4105" name="AutoShape 9">
            <a:extLst>
              <a:ext uri="{FF2B5EF4-FFF2-40B4-BE49-F238E27FC236}">
                <a16:creationId xmlns:a16="http://schemas.microsoft.com/office/drawing/2014/main" id="{FA3B5318-E88F-F548-8188-87536F437BF5}"/>
              </a:ext>
            </a:extLst>
          </xdr:cNvPr>
          <xdr:cNvCxnSpPr>
            <a:cxnSpLocks noChangeShapeType="1"/>
            <a:stCxn id="4103" idx="0"/>
            <a:endCxn id="4100" idx="0"/>
          </xdr:cNvCxnSpPr>
        </xdr:nvCxnSpPr>
        <xdr:spPr bwMode="auto">
          <a:xfrm rot="16200000" flipH="1" flipV="1">
            <a:off x="252" y="8"/>
            <a:ext cx="1" cy="200"/>
          </a:xfrm>
          <a:prstGeom prst="curvedConnector3">
            <a:avLst>
              <a:gd name="adj1" fmla="val -2400000"/>
            </a:avLst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06" name="AutoShape 10">
            <a:extLst>
              <a:ext uri="{FF2B5EF4-FFF2-40B4-BE49-F238E27FC236}">
                <a16:creationId xmlns:a16="http://schemas.microsoft.com/office/drawing/2014/main" id="{0D3C8925-876F-544D-9450-7F27A1F53CBC}"/>
              </a:ext>
            </a:extLst>
          </xdr:cNvPr>
          <xdr:cNvCxnSpPr>
            <a:cxnSpLocks noChangeShapeType="1"/>
            <a:stCxn id="4104" idx="0"/>
            <a:endCxn id="4100" idx="0"/>
          </xdr:cNvCxnSpPr>
        </xdr:nvCxnSpPr>
        <xdr:spPr bwMode="auto">
          <a:xfrm rot="16200000" flipH="1" flipV="1">
            <a:off x="286" y="-26"/>
            <a:ext cx="1" cy="267"/>
          </a:xfrm>
          <a:prstGeom prst="curvedConnector3">
            <a:avLst>
              <a:gd name="adj1" fmla="val -2400000"/>
            </a:avLst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07" name="AutoShape 11">
            <a:extLst>
              <a:ext uri="{FF2B5EF4-FFF2-40B4-BE49-F238E27FC236}">
                <a16:creationId xmlns:a16="http://schemas.microsoft.com/office/drawing/2014/main" id="{E7BFEC19-0DEC-F24D-83A5-0D0F1FA65630}"/>
              </a:ext>
            </a:extLst>
          </xdr:cNvPr>
          <xdr:cNvCxnSpPr>
            <a:cxnSpLocks noChangeShapeType="1"/>
            <a:stCxn id="4100" idx="6"/>
            <a:endCxn id="4101" idx="2"/>
          </xdr:cNvCxnSpPr>
        </xdr:nvCxnSpPr>
        <xdr:spPr bwMode="auto">
          <a:xfrm>
            <a:off x="173" y="127"/>
            <a:ext cx="27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08" name="AutoShape 12">
            <a:extLst>
              <a:ext uri="{FF2B5EF4-FFF2-40B4-BE49-F238E27FC236}">
                <a16:creationId xmlns:a16="http://schemas.microsoft.com/office/drawing/2014/main" id="{F91328BC-1A4C-BE43-8B91-416EA83D47D2}"/>
              </a:ext>
            </a:extLst>
          </xdr:cNvPr>
          <xdr:cNvCxnSpPr>
            <a:cxnSpLocks noChangeShapeType="1"/>
            <a:stCxn id="4101" idx="5"/>
            <a:endCxn id="4101" idx="3"/>
          </xdr:cNvCxnSpPr>
        </xdr:nvCxnSpPr>
        <xdr:spPr bwMode="auto">
          <a:xfrm rot="5400000">
            <a:off x="219" y="128"/>
            <a:ext cx="1" cy="28"/>
          </a:xfrm>
          <a:prstGeom prst="curvedConnector3">
            <a:avLst>
              <a:gd name="adj1" fmla="val 3000000"/>
            </a:avLst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09" name="AutoShape 13">
            <a:extLst>
              <a:ext uri="{FF2B5EF4-FFF2-40B4-BE49-F238E27FC236}">
                <a16:creationId xmlns:a16="http://schemas.microsoft.com/office/drawing/2014/main" id="{7F6F1BD1-BC03-E04A-8ABA-9DBB5DC5D2C2}"/>
              </a:ext>
            </a:extLst>
          </xdr:cNvPr>
          <xdr:cNvCxnSpPr>
            <a:cxnSpLocks noChangeShapeType="1"/>
            <a:stCxn id="4101" idx="6"/>
            <a:endCxn id="4102" idx="2"/>
          </xdr:cNvCxnSpPr>
        </xdr:nvCxnSpPr>
        <xdr:spPr bwMode="auto">
          <a:xfrm>
            <a:off x="240" y="127"/>
            <a:ext cx="27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10" name="AutoShape 14">
            <a:extLst>
              <a:ext uri="{FF2B5EF4-FFF2-40B4-BE49-F238E27FC236}">
                <a16:creationId xmlns:a16="http://schemas.microsoft.com/office/drawing/2014/main" id="{01F41702-0E3A-9748-AC42-1130C2EE5464}"/>
              </a:ext>
            </a:extLst>
          </xdr:cNvPr>
          <xdr:cNvCxnSpPr>
            <a:cxnSpLocks noChangeShapeType="1"/>
            <a:stCxn id="4102" idx="5"/>
            <a:endCxn id="4102" idx="3"/>
          </xdr:cNvCxnSpPr>
        </xdr:nvCxnSpPr>
        <xdr:spPr bwMode="auto">
          <a:xfrm rot="5400000">
            <a:off x="286" y="128"/>
            <a:ext cx="1" cy="28"/>
          </a:xfrm>
          <a:prstGeom prst="curvedConnector3">
            <a:avLst>
              <a:gd name="adj1" fmla="val 3000000"/>
            </a:avLst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11" name="AutoShape 15">
            <a:extLst>
              <a:ext uri="{FF2B5EF4-FFF2-40B4-BE49-F238E27FC236}">
                <a16:creationId xmlns:a16="http://schemas.microsoft.com/office/drawing/2014/main" id="{9DD3CA72-DEDB-864A-B906-2C90E2E84BDA}"/>
              </a:ext>
            </a:extLst>
          </xdr:cNvPr>
          <xdr:cNvCxnSpPr>
            <a:cxnSpLocks noChangeShapeType="1"/>
            <a:stCxn id="4102" idx="6"/>
            <a:endCxn id="4103" idx="2"/>
          </xdr:cNvCxnSpPr>
        </xdr:nvCxnSpPr>
        <xdr:spPr bwMode="auto">
          <a:xfrm>
            <a:off x="307" y="127"/>
            <a:ext cx="26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12" name="AutoShape 16">
            <a:extLst>
              <a:ext uri="{FF2B5EF4-FFF2-40B4-BE49-F238E27FC236}">
                <a16:creationId xmlns:a16="http://schemas.microsoft.com/office/drawing/2014/main" id="{ECD4C3A3-CC20-2440-8CF3-22EF7E8DEA88}"/>
              </a:ext>
            </a:extLst>
          </xdr:cNvPr>
          <xdr:cNvCxnSpPr>
            <a:cxnSpLocks noChangeShapeType="1"/>
            <a:stCxn id="4103" idx="5"/>
            <a:endCxn id="4103" idx="3"/>
          </xdr:cNvCxnSpPr>
        </xdr:nvCxnSpPr>
        <xdr:spPr bwMode="auto">
          <a:xfrm rot="5400000">
            <a:off x="352" y="128"/>
            <a:ext cx="1" cy="28"/>
          </a:xfrm>
          <a:prstGeom prst="curvedConnector3">
            <a:avLst>
              <a:gd name="adj1" fmla="val 3000000"/>
            </a:avLst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13" name="AutoShape 17">
            <a:extLst>
              <a:ext uri="{FF2B5EF4-FFF2-40B4-BE49-F238E27FC236}">
                <a16:creationId xmlns:a16="http://schemas.microsoft.com/office/drawing/2014/main" id="{FFE97E0F-79A1-2446-A23F-D24D02F109A7}"/>
              </a:ext>
            </a:extLst>
          </xdr:cNvPr>
          <xdr:cNvCxnSpPr>
            <a:cxnSpLocks noChangeShapeType="1"/>
            <a:stCxn id="4103" idx="6"/>
            <a:endCxn id="4104" idx="2"/>
          </xdr:cNvCxnSpPr>
        </xdr:nvCxnSpPr>
        <xdr:spPr bwMode="auto">
          <a:xfrm>
            <a:off x="373" y="127"/>
            <a:ext cx="27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14" name="AutoShape 18">
            <a:extLst>
              <a:ext uri="{FF2B5EF4-FFF2-40B4-BE49-F238E27FC236}">
                <a16:creationId xmlns:a16="http://schemas.microsoft.com/office/drawing/2014/main" id="{D53C5090-5273-334B-8EC2-DDCD8A335FA5}"/>
              </a:ext>
            </a:extLst>
          </xdr:cNvPr>
          <xdr:cNvCxnSpPr>
            <a:cxnSpLocks noChangeShapeType="1"/>
            <a:stCxn id="4104" idx="5"/>
            <a:endCxn id="4104" idx="3"/>
          </xdr:cNvCxnSpPr>
        </xdr:nvCxnSpPr>
        <xdr:spPr bwMode="auto">
          <a:xfrm rot="5400000">
            <a:off x="419" y="128"/>
            <a:ext cx="1" cy="28"/>
          </a:xfrm>
          <a:prstGeom prst="curvedConnector3">
            <a:avLst>
              <a:gd name="adj1" fmla="val 3000000"/>
            </a:avLst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368300</xdr:colOff>
      <xdr:row>9</xdr:row>
      <xdr:rowOff>76200</xdr:rowOff>
    </xdr:from>
    <xdr:to>
      <xdr:col>11</xdr:col>
      <xdr:colOff>774700</xdr:colOff>
      <xdr:row>11</xdr:row>
      <xdr:rowOff>63500</xdr:rowOff>
    </xdr:to>
    <xdr:grpSp>
      <xdr:nvGrpSpPr>
        <xdr:cNvPr id="4115" name="Group 19">
          <a:extLst>
            <a:ext uri="{FF2B5EF4-FFF2-40B4-BE49-F238E27FC236}">
              <a16:creationId xmlns:a16="http://schemas.microsoft.com/office/drawing/2014/main" id="{ECD57BA5-183C-754B-8CE3-0BCF4C3FC1B7}"/>
            </a:ext>
          </a:extLst>
        </xdr:cNvPr>
        <xdr:cNvGrpSpPr>
          <a:grpSpLocks/>
        </xdr:cNvGrpSpPr>
      </xdr:nvGrpSpPr>
      <xdr:grpSpPr bwMode="auto">
        <a:xfrm>
          <a:off x="5892800" y="1790700"/>
          <a:ext cx="2921000" cy="368300"/>
          <a:chOff x="620" y="199"/>
          <a:chExt cx="307" cy="40"/>
        </a:xfrm>
      </xdr:grpSpPr>
      <xdr:sp macro="" textlink="">
        <xdr:nvSpPr>
          <xdr:cNvPr id="4116" name="Oval 20">
            <a:extLst>
              <a:ext uri="{FF2B5EF4-FFF2-40B4-BE49-F238E27FC236}">
                <a16:creationId xmlns:a16="http://schemas.microsoft.com/office/drawing/2014/main" id="{21F2E9E6-88B2-8741-ACF2-FE9D17713AFD}"/>
              </a:ext>
            </a:extLst>
          </xdr:cNvPr>
          <xdr:cNvSpPr>
            <a:spLocks noChangeArrowheads="1"/>
          </xdr:cNvSpPr>
        </xdr:nvSpPr>
        <xdr:spPr bwMode="auto">
          <a:xfrm>
            <a:off x="620" y="199"/>
            <a:ext cx="40" cy="4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 pitchFamily="1" charset="0"/>
                <a:cs typeface="Times New Roman" pitchFamily="1" charset="0"/>
              </a:rPr>
              <a:t>new-borns</a:t>
            </a:r>
          </a:p>
        </xdr:txBody>
      </xdr:sp>
      <xdr:sp macro="" textlink="">
        <xdr:nvSpPr>
          <xdr:cNvPr id="4117" name="Oval 21">
            <a:extLst>
              <a:ext uri="{FF2B5EF4-FFF2-40B4-BE49-F238E27FC236}">
                <a16:creationId xmlns:a16="http://schemas.microsoft.com/office/drawing/2014/main" id="{A4A54759-9A98-EA40-ADC5-910B82C3BEF4}"/>
              </a:ext>
            </a:extLst>
          </xdr:cNvPr>
          <xdr:cNvSpPr>
            <a:spLocks noChangeArrowheads="1"/>
          </xdr:cNvSpPr>
        </xdr:nvSpPr>
        <xdr:spPr bwMode="auto">
          <a:xfrm>
            <a:off x="687" y="199"/>
            <a:ext cx="40" cy="4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 pitchFamily="1" charset="0"/>
                <a:cs typeface="Times New Roman" pitchFamily="1" charset="0"/>
              </a:rPr>
              <a:t>sm. juvs</a:t>
            </a:r>
          </a:p>
        </xdr:txBody>
      </xdr:sp>
      <xdr:sp macro="" textlink="">
        <xdr:nvSpPr>
          <xdr:cNvPr id="4118" name="Oval 22">
            <a:extLst>
              <a:ext uri="{FF2B5EF4-FFF2-40B4-BE49-F238E27FC236}">
                <a16:creationId xmlns:a16="http://schemas.microsoft.com/office/drawing/2014/main" id="{E02AA247-7682-CE40-9300-BA35A7CE16CB}"/>
              </a:ext>
            </a:extLst>
          </xdr:cNvPr>
          <xdr:cNvSpPr>
            <a:spLocks noChangeArrowheads="1"/>
          </xdr:cNvSpPr>
        </xdr:nvSpPr>
        <xdr:spPr bwMode="auto">
          <a:xfrm>
            <a:off x="754" y="199"/>
            <a:ext cx="40" cy="4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 pitchFamily="1" charset="0"/>
                <a:cs typeface="Times New Roman" pitchFamily="1" charset="0"/>
              </a:rPr>
              <a:t>lg. juvs</a:t>
            </a:r>
          </a:p>
        </xdr:txBody>
      </xdr:sp>
      <xdr:sp macro="" textlink="">
        <xdr:nvSpPr>
          <xdr:cNvPr id="4119" name="Oval 23">
            <a:extLst>
              <a:ext uri="{FF2B5EF4-FFF2-40B4-BE49-F238E27FC236}">
                <a16:creationId xmlns:a16="http://schemas.microsoft.com/office/drawing/2014/main" id="{B5A439AB-6DFD-E747-91AD-3A7363699283}"/>
              </a:ext>
            </a:extLst>
          </xdr:cNvPr>
          <xdr:cNvSpPr>
            <a:spLocks noChangeArrowheads="1"/>
          </xdr:cNvSpPr>
        </xdr:nvSpPr>
        <xdr:spPr bwMode="auto">
          <a:xfrm>
            <a:off x="820" y="199"/>
            <a:ext cx="40" cy="4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 pitchFamily="1" charset="0"/>
                <a:cs typeface="Times New Roman" pitchFamily="1" charset="0"/>
              </a:rPr>
              <a:t>sub adult</a:t>
            </a:r>
          </a:p>
        </xdr:txBody>
      </xdr:sp>
      <xdr:sp macro="" textlink="">
        <xdr:nvSpPr>
          <xdr:cNvPr id="4120" name="Oval 24">
            <a:extLst>
              <a:ext uri="{FF2B5EF4-FFF2-40B4-BE49-F238E27FC236}">
                <a16:creationId xmlns:a16="http://schemas.microsoft.com/office/drawing/2014/main" id="{35BB0DB7-1B86-D540-BEC7-3CB8AD0576B1}"/>
              </a:ext>
            </a:extLst>
          </xdr:cNvPr>
          <xdr:cNvSpPr>
            <a:spLocks noChangeArrowheads="1"/>
          </xdr:cNvSpPr>
        </xdr:nvSpPr>
        <xdr:spPr bwMode="auto">
          <a:xfrm>
            <a:off x="887" y="199"/>
            <a:ext cx="40" cy="4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 pitchFamily="1" charset="0"/>
                <a:cs typeface="Times New Roman" pitchFamily="1" charset="0"/>
              </a:rPr>
              <a:t>adult</a:t>
            </a:r>
          </a:p>
        </xdr:txBody>
      </xdr:sp>
      <xdr:cxnSp macro="">
        <xdr:nvCxnSpPr>
          <xdr:cNvPr id="4121" name="AutoShape 25">
            <a:extLst>
              <a:ext uri="{FF2B5EF4-FFF2-40B4-BE49-F238E27FC236}">
                <a16:creationId xmlns:a16="http://schemas.microsoft.com/office/drawing/2014/main" id="{F364222E-BE0A-7D4D-9498-A61AE7BB2AC9}"/>
              </a:ext>
            </a:extLst>
          </xdr:cNvPr>
          <xdr:cNvCxnSpPr>
            <a:cxnSpLocks noChangeShapeType="1"/>
            <a:stCxn id="4120" idx="0"/>
            <a:endCxn id="4116" idx="0"/>
          </xdr:cNvCxnSpPr>
        </xdr:nvCxnSpPr>
        <xdr:spPr bwMode="auto">
          <a:xfrm rot="16200000" flipH="1" flipV="1">
            <a:off x="773" y="66"/>
            <a:ext cx="1" cy="267"/>
          </a:xfrm>
          <a:prstGeom prst="curvedConnector3">
            <a:avLst>
              <a:gd name="adj1" fmla="val -2400000"/>
            </a:avLst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22" name="AutoShape 26">
            <a:extLst>
              <a:ext uri="{FF2B5EF4-FFF2-40B4-BE49-F238E27FC236}">
                <a16:creationId xmlns:a16="http://schemas.microsoft.com/office/drawing/2014/main" id="{E0A839B1-D8C5-E54C-957E-797AB6431969}"/>
              </a:ext>
            </a:extLst>
          </xdr:cNvPr>
          <xdr:cNvCxnSpPr>
            <a:cxnSpLocks noChangeShapeType="1"/>
            <a:stCxn id="4116" idx="6"/>
            <a:endCxn id="4117" idx="2"/>
          </xdr:cNvCxnSpPr>
        </xdr:nvCxnSpPr>
        <xdr:spPr bwMode="auto">
          <a:xfrm>
            <a:off x="660" y="219"/>
            <a:ext cx="27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23" name="AutoShape 27">
            <a:extLst>
              <a:ext uri="{FF2B5EF4-FFF2-40B4-BE49-F238E27FC236}">
                <a16:creationId xmlns:a16="http://schemas.microsoft.com/office/drawing/2014/main" id="{82D6507B-D4B7-1E47-83A5-85E392465F84}"/>
              </a:ext>
            </a:extLst>
          </xdr:cNvPr>
          <xdr:cNvCxnSpPr>
            <a:cxnSpLocks noChangeShapeType="1"/>
            <a:stCxn id="4117" idx="5"/>
            <a:endCxn id="4117" idx="3"/>
          </xdr:cNvCxnSpPr>
        </xdr:nvCxnSpPr>
        <xdr:spPr bwMode="auto">
          <a:xfrm rot="5400000">
            <a:off x="706" y="220"/>
            <a:ext cx="1" cy="28"/>
          </a:xfrm>
          <a:prstGeom prst="curvedConnector3">
            <a:avLst>
              <a:gd name="adj1" fmla="val 3000000"/>
            </a:avLst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24" name="AutoShape 28">
            <a:extLst>
              <a:ext uri="{FF2B5EF4-FFF2-40B4-BE49-F238E27FC236}">
                <a16:creationId xmlns:a16="http://schemas.microsoft.com/office/drawing/2014/main" id="{F2E1750A-F921-1C47-853F-99A3B8F2F61D}"/>
              </a:ext>
            </a:extLst>
          </xdr:cNvPr>
          <xdr:cNvCxnSpPr>
            <a:cxnSpLocks noChangeShapeType="1"/>
            <a:stCxn id="4117" idx="6"/>
            <a:endCxn id="4118" idx="2"/>
          </xdr:cNvCxnSpPr>
        </xdr:nvCxnSpPr>
        <xdr:spPr bwMode="auto">
          <a:xfrm>
            <a:off x="727" y="219"/>
            <a:ext cx="27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25" name="AutoShape 29">
            <a:extLst>
              <a:ext uri="{FF2B5EF4-FFF2-40B4-BE49-F238E27FC236}">
                <a16:creationId xmlns:a16="http://schemas.microsoft.com/office/drawing/2014/main" id="{B6569B98-CF2A-054A-B28E-22DA32904A0A}"/>
              </a:ext>
            </a:extLst>
          </xdr:cNvPr>
          <xdr:cNvCxnSpPr>
            <a:cxnSpLocks noChangeShapeType="1"/>
            <a:stCxn id="4118" idx="5"/>
            <a:endCxn id="4118" idx="3"/>
          </xdr:cNvCxnSpPr>
        </xdr:nvCxnSpPr>
        <xdr:spPr bwMode="auto">
          <a:xfrm rot="5400000">
            <a:off x="773" y="220"/>
            <a:ext cx="1" cy="28"/>
          </a:xfrm>
          <a:prstGeom prst="curvedConnector3">
            <a:avLst>
              <a:gd name="adj1" fmla="val 3000000"/>
            </a:avLst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26" name="AutoShape 30">
            <a:extLst>
              <a:ext uri="{FF2B5EF4-FFF2-40B4-BE49-F238E27FC236}">
                <a16:creationId xmlns:a16="http://schemas.microsoft.com/office/drawing/2014/main" id="{53FCB09A-4C13-B048-B86E-0F5EB7465389}"/>
              </a:ext>
            </a:extLst>
          </xdr:cNvPr>
          <xdr:cNvCxnSpPr>
            <a:cxnSpLocks noChangeShapeType="1"/>
            <a:stCxn id="4118" idx="6"/>
            <a:endCxn id="4119" idx="2"/>
          </xdr:cNvCxnSpPr>
        </xdr:nvCxnSpPr>
        <xdr:spPr bwMode="auto">
          <a:xfrm>
            <a:off x="794" y="219"/>
            <a:ext cx="26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27" name="AutoShape 31">
            <a:extLst>
              <a:ext uri="{FF2B5EF4-FFF2-40B4-BE49-F238E27FC236}">
                <a16:creationId xmlns:a16="http://schemas.microsoft.com/office/drawing/2014/main" id="{027A782C-4D86-1C4F-B8FB-5F1151215867}"/>
              </a:ext>
            </a:extLst>
          </xdr:cNvPr>
          <xdr:cNvCxnSpPr>
            <a:cxnSpLocks noChangeShapeType="1"/>
            <a:stCxn id="4119" idx="5"/>
            <a:endCxn id="4119" idx="3"/>
          </xdr:cNvCxnSpPr>
        </xdr:nvCxnSpPr>
        <xdr:spPr bwMode="auto">
          <a:xfrm rot="5400000">
            <a:off x="839" y="220"/>
            <a:ext cx="1" cy="28"/>
          </a:xfrm>
          <a:prstGeom prst="curvedConnector3">
            <a:avLst>
              <a:gd name="adj1" fmla="val 3000000"/>
            </a:avLst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28" name="AutoShape 32">
            <a:extLst>
              <a:ext uri="{FF2B5EF4-FFF2-40B4-BE49-F238E27FC236}">
                <a16:creationId xmlns:a16="http://schemas.microsoft.com/office/drawing/2014/main" id="{676DBCB8-797D-E449-8981-8F35049180C2}"/>
              </a:ext>
            </a:extLst>
          </xdr:cNvPr>
          <xdr:cNvCxnSpPr>
            <a:cxnSpLocks noChangeShapeType="1"/>
            <a:stCxn id="4119" idx="6"/>
            <a:endCxn id="4120" idx="2"/>
          </xdr:cNvCxnSpPr>
        </xdr:nvCxnSpPr>
        <xdr:spPr bwMode="auto">
          <a:xfrm>
            <a:off x="860" y="219"/>
            <a:ext cx="27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29" name="AutoShape 33">
            <a:extLst>
              <a:ext uri="{FF2B5EF4-FFF2-40B4-BE49-F238E27FC236}">
                <a16:creationId xmlns:a16="http://schemas.microsoft.com/office/drawing/2014/main" id="{2F291CC2-C6D4-7E4C-BDB5-07258DE428E5}"/>
              </a:ext>
            </a:extLst>
          </xdr:cNvPr>
          <xdr:cNvCxnSpPr>
            <a:cxnSpLocks noChangeShapeType="1"/>
            <a:stCxn id="4120" idx="5"/>
            <a:endCxn id="4120" idx="3"/>
          </xdr:cNvCxnSpPr>
        </xdr:nvCxnSpPr>
        <xdr:spPr bwMode="auto">
          <a:xfrm rot="5400000">
            <a:off x="906" y="220"/>
            <a:ext cx="1" cy="28"/>
          </a:xfrm>
          <a:prstGeom prst="curvedConnector3">
            <a:avLst>
              <a:gd name="adj1" fmla="val 3000000"/>
            </a:avLst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topLeftCell="G1" workbookViewId="0">
      <selection activeCell="N11" sqref="N11"/>
    </sheetView>
  </sheetViews>
  <sheetFormatPr baseColWidth="10" defaultColWidth="11" defaultRowHeight="15" customHeight="1" x14ac:dyDescent="0.2"/>
  <cols>
    <col min="1" max="1" width="7.6640625" style="2" customWidth="1"/>
    <col min="2" max="2" width="9.6640625" style="2" customWidth="1"/>
    <col min="3" max="3" width="6.83203125" style="2" customWidth="1"/>
    <col min="4" max="4" width="7.6640625" style="2" customWidth="1"/>
    <col min="5" max="5" width="9" style="2" customWidth="1"/>
    <col min="6" max="6" width="7.1640625" style="2" customWidth="1"/>
    <col min="7" max="7" width="6.83203125" style="2" customWidth="1"/>
    <col min="8" max="8" width="11.1640625" style="2" customWidth="1"/>
    <col min="9" max="16384" width="11" style="2"/>
  </cols>
  <sheetData>
    <row r="1" spans="1:14" ht="15" customHeight="1" x14ac:dyDescent="0.2">
      <c r="A1" s="1" t="s">
        <v>6</v>
      </c>
      <c r="H1" s="3" t="s">
        <v>5</v>
      </c>
    </row>
    <row r="2" spans="1:14" ht="15" customHeight="1" x14ac:dyDescent="0.2">
      <c r="A2" s="4" t="s">
        <v>7</v>
      </c>
      <c r="H2" s="3" t="s">
        <v>13</v>
      </c>
    </row>
    <row r="3" spans="1:14" ht="15" customHeight="1" thickBot="1" x14ac:dyDescent="0.25"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H3" s="3" t="s">
        <v>14</v>
      </c>
    </row>
    <row r="4" spans="1:14" ht="15" customHeight="1" x14ac:dyDescent="0.2">
      <c r="A4" s="6"/>
      <c r="B4" s="7">
        <v>0</v>
      </c>
      <c r="C4" s="8">
        <v>0</v>
      </c>
      <c r="D4" s="8">
        <v>0</v>
      </c>
      <c r="E4" s="8">
        <v>4.665</v>
      </c>
      <c r="F4" s="9">
        <v>61.896000000000001</v>
      </c>
      <c r="H4" s="19">
        <v>2000</v>
      </c>
    </row>
    <row r="5" spans="1:14" ht="15" customHeight="1" x14ac:dyDescent="0.2">
      <c r="A5" s="6"/>
      <c r="B5" s="11">
        <v>0.67500000000000004</v>
      </c>
      <c r="C5" s="12">
        <v>0.70299999999999996</v>
      </c>
      <c r="D5" s="12">
        <v>0</v>
      </c>
      <c r="E5" s="12">
        <v>0</v>
      </c>
      <c r="F5" s="13">
        <v>0</v>
      </c>
      <c r="H5" s="20">
        <v>500</v>
      </c>
    </row>
    <row r="6" spans="1:14" ht="15" customHeight="1" x14ac:dyDescent="0.2">
      <c r="A6" s="6"/>
      <c r="B6" s="11">
        <v>0</v>
      </c>
      <c r="C6" s="12">
        <v>4.7E-2</v>
      </c>
      <c r="D6" s="12">
        <v>0.65700000000000003</v>
      </c>
      <c r="E6" s="12">
        <v>0</v>
      </c>
      <c r="F6" s="13">
        <v>0</v>
      </c>
      <c r="H6" s="20">
        <v>300</v>
      </c>
    </row>
    <row r="7" spans="1:14" ht="15" customHeight="1" x14ac:dyDescent="0.2">
      <c r="A7" s="6"/>
      <c r="B7" s="11">
        <v>0</v>
      </c>
      <c r="C7" s="12">
        <v>0</v>
      </c>
      <c r="D7" s="12">
        <v>1.9E-2</v>
      </c>
      <c r="E7" s="12">
        <v>0.68200000000000005</v>
      </c>
      <c r="F7" s="13">
        <v>0</v>
      </c>
      <c r="H7" s="20">
        <v>300</v>
      </c>
    </row>
    <row r="8" spans="1:14" ht="15" customHeight="1" thickBot="1" x14ac:dyDescent="0.25">
      <c r="A8" s="6"/>
      <c r="B8" s="14">
        <v>0</v>
      </c>
      <c r="C8" s="15">
        <v>0</v>
      </c>
      <c r="D8" s="15">
        <v>0</v>
      </c>
      <c r="E8" s="15">
        <v>6.0999999999999999E-2</v>
      </c>
      <c r="F8" s="16">
        <v>0.80910000000000004</v>
      </c>
      <c r="H8" s="21">
        <v>1</v>
      </c>
    </row>
    <row r="9" spans="1:14" ht="15" customHeight="1" x14ac:dyDescent="0.2">
      <c r="I9" s="29" t="s">
        <v>18</v>
      </c>
      <c r="J9" s="30"/>
      <c r="K9" s="30"/>
      <c r="L9" s="30"/>
      <c r="M9" s="31"/>
    </row>
    <row r="10" spans="1:14" ht="15" customHeight="1" x14ac:dyDescent="0.2">
      <c r="A10" s="6" t="s">
        <v>4</v>
      </c>
      <c r="B10" s="3" t="s">
        <v>1</v>
      </c>
      <c r="C10" s="3" t="s">
        <v>16</v>
      </c>
      <c r="D10" s="3" t="s">
        <v>17</v>
      </c>
      <c r="E10" s="3" t="s">
        <v>2</v>
      </c>
      <c r="F10" s="3" t="s">
        <v>3</v>
      </c>
      <c r="G10" s="3" t="s">
        <v>0</v>
      </c>
      <c r="H10" s="18" t="s">
        <v>15</v>
      </c>
      <c r="I10" s="23" t="s">
        <v>1</v>
      </c>
      <c r="J10" s="24" t="s">
        <v>19</v>
      </c>
      <c r="K10" s="24" t="s">
        <v>20</v>
      </c>
      <c r="L10" s="24" t="s">
        <v>2</v>
      </c>
      <c r="M10" s="25" t="s">
        <v>3</v>
      </c>
    </row>
    <row r="11" spans="1:14" ht="15" customHeight="1" x14ac:dyDescent="0.2">
      <c r="A11" s="2">
        <v>0</v>
      </c>
      <c r="B11" s="22">
        <f>H4</f>
        <v>2000</v>
      </c>
      <c r="C11" s="22">
        <f>H5</f>
        <v>500</v>
      </c>
      <c r="D11" s="22">
        <f>H6</f>
        <v>300</v>
      </c>
      <c r="E11" s="22">
        <f>H7</f>
        <v>300</v>
      </c>
      <c r="F11" s="22">
        <f>H8</f>
        <v>1</v>
      </c>
      <c r="G11" s="22">
        <f>SUM(B11:F11)</f>
        <v>3101</v>
      </c>
      <c r="H11" s="2">
        <f>G12/G11</f>
        <v>1.1650774266365689</v>
      </c>
      <c r="I11" s="26">
        <f>B111/G111</f>
        <v>0.23853541199291178</v>
      </c>
      <c r="J11" s="27">
        <f>C111/G111</f>
        <v>0.64772016299687207</v>
      </c>
      <c r="K11" s="27">
        <f>D111/G111</f>
        <v>0.10334261719565525</v>
      </c>
      <c r="L11" s="27">
        <f>E111/G111</f>
        <v>7.2835413473089482E-3</v>
      </c>
      <c r="M11" s="28">
        <f>F111/G111</f>
        <v>3.1182664672516625E-3</v>
      </c>
      <c r="N11" s="2">
        <f>SUM(I11:M11)</f>
        <v>0.99999999999999967</v>
      </c>
    </row>
    <row r="12" spans="1:14" ht="15" customHeight="1" x14ac:dyDescent="0.2">
      <c r="A12" s="2">
        <f t="shared" ref="A12:A17" si="0">A11+1</f>
        <v>1</v>
      </c>
      <c r="B12" s="2">
        <f>$B$4*B11+$C$4*C11+$D$4*D11+$E$4*E11+$F$4*F11</f>
        <v>1461.396</v>
      </c>
      <c r="C12" s="2">
        <f>$B$5*B11+$C$5*C11+$D$5*D11+$E$5*E11+$F$5*F11</f>
        <v>1701.5</v>
      </c>
      <c r="D12" s="2">
        <f>$B$6*B11+$C$6*C11+$D$6*D11+$E$6*E11+$F$6*F11</f>
        <v>220.60000000000002</v>
      </c>
      <c r="E12" s="2">
        <f>$B$7*B11+$C$7*C11+$D$7*D11+$E$7*E11+$F$7*F11</f>
        <v>210.3</v>
      </c>
      <c r="F12" s="2">
        <f>$B$8*B11+$C$8*C11+$D$8*D11+$E$8*E11+$F$8*F11</f>
        <v>19.109100000000002</v>
      </c>
      <c r="G12" s="2">
        <f>SUM(B12:F12)</f>
        <v>3612.9050999999999</v>
      </c>
      <c r="H12" s="2">
        <f>G13/G12</f>
        <v>1.3139656855116402</v>
      </c>
    </row>
    <row r="13" spans="1:14" ht="15" customHeight="1" x14ac:dyDescent="0.2">
      <c r="A13" s="2">
        <f t="shared" si="0"/>
        <v>2</v>
      </c>
      <c r="B13" s="2">
        <f t="shared" ref="B13:B76" si="1">$B$4*B12+$C$4*C12+$D$4*D12+$E$4*E12+$F$4*F12</f>
        <v>2163.8263536000004</v>
      </c>
      <c r="C13" s="2">
        <f t="shared" ref="C13:C76" si="2">$B$5*B12+$C$5*C12+$D$5*D12+$E$5*E12+$F$5*F12</f>
        <v>2182.5967999999998</v>
      </c>
      <c r="D13" s="2">
        <f t="shared" ref="D13:D76" si="3">$B$6*B12+$C$6*C12+$D$6*D12+$E$6*E12+$F$6*F12</f>
        <v>224.90470000000005</v>
      </c>
      <c r="E13" s="2">
        <f t="shared" ref="E13:E76" si="4">$B$7*B12+$C$7*C12+$D$7*D12+$E$7*E12+$F$7*F12</f>
        <v>147.61600000000001</v>
      </c>
      <c r="F13" s="2">
        <f t="shared" ref="F13:F76" si="5">$B$8*B12+$C$8*C12+$D$8*D12+$E$8*E12+$F$8*F12</f>
        <v>28.289472810000003</v>
      </c>
      <c r="G13" s="2">
        <f t="shared" ref="G13:G76" si="6">SUM(B13:F13)</f>
        <v>4747.2333264100007</v>
      </c>
      <c r="H13" s="2">
        <f t="shared" ref="H13:H76" si="7">G14/G13</f>
        <v>1.2263495630160917</v>
      </c>
    </row>
    <row r="14" spans="1:14" ht="15" customHeight="1" x14ac:dyDescent="0.2">
      <c r="A14" s="2">
        <f t="shared" si="0"/>
        <v>3</v>
      </c>
      <c r="B14" s="2">
        <f t="shared" si="1"/>
        <v>2439.6338490477601</v>
      </c>
      <c r="C14" s="2">
        <f t="shared" si="2"/>
        <v>2994.9483390800006</v>
      </c>
      <c r="D14" s="2">
        <f t="shared" si="3"/>
        <v>250.34443750000003</v>
      </c>
      <c r="E14" s="2">
        <f t="shared" si="4"/>
        <v>104.94730130000002</v>
      </c>
      <c r="F14" s="2">
        <f t="shared" si="5"/>
        <v>31.893588450571002</v>
      </c>
      <c r="G14" s="2">
        <f t="shared" si="6"/>
        <v>5821.7675153783312</v>
      </c>
      <c r="H14" s="2">
        <f t="shared" si="7"/>
        <v>1.1387680087253889</v>
      </c>
    </row>
    <row r="15" spans="1:14" ht="15" customHeight="1" thickBot="1" x14ac:dyDescent="0.25">
      <c r="A15" s="2">
        <f t="shared" si="0"/>
        <v>4</v>
      </c>
      <c r="B15" s="2">
        <f t="shared" si="1"/>
        <v>2463.6647113010426</v>
      </c>
      <c r="C15" s="2">
        <f t="shared" si="2"/>
        <v>3752.2015304804786</v>
      </c>
      <c r="D15" s="2">
        <f t="shared" si="3"/>
        <v>305.23886737426005</v>
      </c>
      <c r="E15" s="2">
        <f t="shared" si="4"/>
        <v>76.330603799100018</v>
      </c>
      <c r="F15" s="2">
        <f t="shared" si="5"/>
        <v>32.206887794657</v>
      </c>
      <c r="G15" s="2">
        <f t="shared" si="6"/>
        <v>6629.6426007495375</v>
      </c>
      <c r="H15" s="2">
        <f t="shared" si="7"/>
        <v>1.073330608610386</v>
      </c>
    </row>
    <row r="16" spans="1:14" ht="15" customHeight="1" x14ac:dyDescent="0.2">
      <c r="A16" s="2">
        <f t="shared" si="0"/>
        <v>5</v>
      </c>
      <c r="B16" s="2">
        <f t="shared" si="1"/>
        <v>2349.5597936608915</v>
      </c>
      <c r="C16" s="2">
        <f t="shared" si="2"/>
        <v>4300.7713560559805</v>
      </c>
      <c r="D16" s="2">
        <f t="shared" si="3"/>
        <v>376.89540779747136</v>
      </c>
      <c r="E16" s="2">
        <f t="shared" si="4"/>
        <v>57.857010271097153</v>
      </c>
      <c r="F16" s="2">
        <f t="shared" si="5"/>
        <v>30.714759746402081</v>
      </c>
      <c r="G16" s="2">
        <f t="shared" si="6"/>
        <v>7115.7983275318429</v>
      </c>
      <c r="H16" s="2">
        <f t="shared" si="7"/>
        <v>1.0266136180517964</v>
      </c>
      <c r="J16" s="7">
        <v>0</v>
      </c>
      <c r="K16" s="8">
        <v>0</v>
      </c>
      <c r="L16" s="8">
        <v>0</v>
      </c>
      <c r="M16" s="8">
        <v>0</v>
      </c>
      <c r="N16" s="9">
        <v>61.896000000000001</v>
      </c>
    </row>
    <row r="17" spans="1:14" ht="15" customHeight="1" x14ac:dyDescent="0.2">
      <c r="A17" s="2">
        <f t="shared" si="0"/>
        <v>6</v>
      </c>
      <c r="B17" s="2">
        <f t="shared" si="1"/>
        <v>2171.0237221779712</v>
      </c>
      <c r="C17" s="2">
        <f t="shared" si="2"/>
        <v>4609.3951240284559</v>
      </c>
      <c r="D17" s="2">
        <f t="shared" si="3"/>
        <v>449.75653665756977</v>
      </c>
      <c r="E17" s="2">
        <f t="shared" si="4"/>
        <v>46.619493753040217</v>
      </c>
      <c r="F17" s="2">
        <f t="shared" si="5"/>
        <v>28.380589737350853</v>
      </c>
      <c r="G17" s="2">
        <f t="shared" si="6"/>
        <v>7305.175466354387</v>
      </c>
      <c r="H17" s="2">
        <f t="shared" si="7"/>
        <v>0.99357623200941203</v>
      </c>
      <c r="J17" s="11">
        <v>0.67500000000000004</v>
      </c>
      <c r="K17" s="12">
        <v>0.70299999999999996</v>
      </c>
      <c r="L17" s="12">
        <v>0</v>
      </c>
      <c r="M17" s="12">
        <v>0</v>
      </c>
      <c r="N17" s="13">
        <v>0</v>
      </c>
    </row>
    <row r="18" spans="1:14" ht="15" customHeight="1" x14ac:dyDescent="0.2">
      <c r="A18" s="2">
        <f t="shared" ref="A18:A76" si="8">A17+1</f>
        <v>7</v>
      </c>
      <c r="B18" s="2">
        <f t="shared" si="1"/>
        <v>1974.124920741001</v>
      </c>
      <c r="C18" s="2">
        <f t="shared" si="2"/>
        <v>4705.845784662135</v>
      </c>
      <c r="D18" s="2">
        <f t="shared" si="3"/>
        <v>512.13161541336081</v>
      </c>
      <c r="E18" s="2">
        <f t="shared" si="4"/>
        <v>40.339868936067255</v>
      </c>
      <c r="F18" s="2">
        <f t="shared" si="5"/>
        <v>25.806524275426032</v>
      </c>
      <c r="G18" s="2">
        <f t="shared" si="6"/>
        <v>7258.2487140279909</v>
      </c>
      <c r="H18" s="2">
        <f t="shared" si="7"/>
        <v>0.97054793878179446</v>
      </c>
      <c r="J18" s="11">
        <v>0</v>
      </c>
      <c r="K18" s="12">
        <v>4.7E-2</v>
      </c>
      <c r="L18" s="12">
        <v>0.65700000000000003</v>
      </c>
      <c r="M18" s="12">
        <v>0</v>
      </c>
      <c r="N18" s="13">
        <v>0</v>
      </c>
    </row>
    <row r="19" spans="1:14" ht="15" customHeight="1" x14ac:dyDescent="0.2">
      <c r="A19" s="2">
        <f t="shared" si="8"/>
        <v>8</v>
      </c>
      <c r="B19" s="2">
        <f t="shared" si="1"/>
        <v>1785.5061151385235</v>
      </c>
      <c r="C19" s="2">
        <f t="shared" si="2"/>
        <v>4640.7439081176562</v>
      </c>
      <c r="D19" s="2">
        <f t="shared" si="3"/>
        <v>557.64522320569836</v>
      </c>
      <c r="E19" s="2">
        <f t="shared" si="4"/>
        <v>37.242291307251726</v>
      </c>
      <c r="F19" s="2">
        <f t="shared" si="5"/>
        <v>23.340790796347306</v>
      </c>
      <c r="G19" s="2">
        <f t="shared" si="6"/>
        <v>7044.4783285654767</v>
      </c>
      <c r="H19" s="2">
        <f t="shared" si="7"/>
        <v>0.95503674626499635</v>
      </c>
      <c r="J19" s="11">
        <v>0</v>
      </c>
      <c r="K19" s="12">
        <v>0</v>
      </c>
      <c r="L19" s="12">
        <v>1.9E-2</v>
      </c>
      <c r="M19" s="12">
        <v>0.68200000000000005</v>
      </c>
      <c r="N19" s="13">
        <v>0</v>
      </c>
    </row>
    <row r="20" spans="1:14" ht="15" customHeight="1" thickBot="1" x14ac:dyDescent="0.25">
      <c r="A20" s="2">
        <f t="shared" si="8"/>
        <v>9</v>
      </c>
      <c r="B20" s="2">
        <f t="shared" si="1"/>
        <v>1618.4368760790421</v>
      </c>
      <c r="C20" s="2">
        <f t="shared" si="2"/>
        <v>4467.6595951252157</v>
      </c>
      <c r="D20" s="2">
        <f t="shared" si="3"/>
        <v>584.48787532767369</v>
      </c>
      <c r="E20" s="2">
        <f t="shared" si="4"/>
        <v>35.994501912453948</v>
      </c>
      <c r="F20" s="2">
        <f t="shared" si="5"/>
        <v>21.156813603066961</v>
      </c>
      <c r="G20" s="2">
        <f t="shared" si="6"/>
        <v>6727.7356620474529</v>
      </c>
      <c r="H20" s="2">
        <f t="shared" si="7"/>
        <v>0.94528115994491668</v>
      </c>
      <c r="J20" s="14">
        <v>0</v>
      </c>
      <c r="K20" s="15">
        <v>0</v>
      </c>
      <c r="L20" s="15">
        <v>0</v>
      </c>
      <c r="M20" s="15">
        <v>6.0999999999999999E-2</v>
      </c>
      <c r="N20" s="16">
        <v>0.80910000000000004</v>
      </c>
    </row>
    <row r="21" spans="1:14" ht="15" customHeight="1" x14ac:dyDescent="0.2">
      <c r="A21" s="2">
        <f t="shared" si="8"/>
        <v>10</v>
      </c>
      <c r="B21" s="2">
        <f t="shared" si="1"/>
        <v>1477.4364861970305</v>
      </c>
      <c r="C21" s="2">
        <f t="shared" si="2"/>
        <v>4233.2095867263797</v>
      </c>
      <c r="D21" s="2">
        <f t="shared" si="3"/>
        <v>593.98853506116677</v>
      </c>
      <c r="E21" s="2">
        <f t="shared" si="4"/>
        <v>35.653519935519398</v>
      </c>
      <c r="F21" s="2">
        <f t="shared" si="5"/>
        <v>19.313642502901171</v>
      </c>
      <c r="G21" s="2">
        <f t="shared" si="6"/>
        <v>6359.601770422998</v>
      </c>
      <c r="H21" s="2">
        <f t="shared" si="7"/>
        <v>0.93993168189389587</v>
      </c>
    </row>
    <row r="22" spans="1:14" ht="15" customHeight="1" x14ac:dyDescent="0.2">
      <c r="A22" s="2">
        <f t="shared" si="8"/>
        <v>11</v>
      </c>
      <c r="B22" s="2">
        <f t="shared" si="1"/>
        <v>1361.7608868587688</v>
      </c>
      <c r="C22" s="2">
        <f t="shared" si="2"/>
        <v>3973.2159676516408</v>
      </c>
      <c r="D22" s="2">
        <f t="shared" si="3"/>
        <v>589.21131811132648</v>
      </c>
      <c r="E22" s="2">
        <f t="shared" si="4"/>
        <v>35.6014827621864</v>
      </c>
      <c r="F22" s="2">
        <f t="shared" si="5"/>
        <v>17.80153286516402</v>
      </c>
      <c r="G22" s="2">
        <f t="shared" si="6"/>
        <v>5977.5911882490864</v>
      </c>
      <c r="H22" s="2">
        <f t="shared" si="7"/>
        <v>0.93786727230088174</v>
      </c>
    </row>
    <row r="23" spans="1:14" ht="15" customHeight="1" x14ac:dyDescent="0.2">
      <c r="A23" s="2">
        <f t="shared" si="8"/>
        <v>12</v>
      </c>
      <c r="B23" s="2">
        <f t="shared" si="1"/>
        <v>1267.9245953077918</v>
      </c>
      <c r="C23" s="2">
        <f t="shared" si="2"/>
        <v>3712.3594238887722</v>
      </c>
      <c r="D23" s="2">
        <f t="shared" si="3"/>
        <v>573.85298647876868</v>
      </c>
      <c r="E23" s="2">
        <f t="shared" si="4"/>
        <v>35.475226287926333</v>
      </c>
      <c r="F23" s="2">
        <f t="shared" si="5"/>
        <v>16.574910689697582</v>
      </c>
      <c r="G23" s="2">
        <f t="shared" si="6"/>
        <v>5606.1871426529569</v>
      </c>
      <c r="H23" s="2">
        <f t="shared" si="7"/>
        <v>0.93811080701345972</v>
      </c>
    </row>
    <row r="24" spans="1:14" ht="15" customHeight="1" x14ac:dyDescent="0.2">
      <c r="A24" s="2">
        <f t="shared" si="8"/>
        <v>13</v>
      </c>
      <c r="B24" s="2">
        <f t="shared" si="1"/>
        <v>1191.4126026826978</v>
      </c>
      <c r="C24" s="2">
        <f t="shared" si="2"/>
        <v>3465.6377768265661</v>
      </c>
      <c r="D24" s="2">
        <f t="shared" si="3"/>
        <v>551.50230503932335</v>
      </c>
      <c r="E24" s="2">
        <f t="shared" si="4"/>
        <v>35.097311071462364</v>
      </c>
      <c r="F24" s="2">
        <f t="shared" si="5"/>
        <v>15.574749042597819</v>
      </c>
      <c r="G24" s="2">
        <f t="shared" si="6"/>
        <v>5259.224744662647</v>
      </c>
      <c r="H24" s="2">
        <f t="shared" si="7"/>
        <v>0.93980959020982946</v>
      </c>
    </row>
    <row r="25" spans="1:14" ht="15" customHeight="1" x14ac:dyDescent="0.2">
      <c r="A25" s="2">
        <f t="shared" si="8"/>
        <v>14</v>
      </c>
      <c r="B25" s="2">
        <f t="shared" si="1"/>
        <v>1127.7436228890065</v>
      </c>
      <c r="C25" s="2">
        <f t="shared" si="2"/>
        <v>3240.5468639198971</v>
      </c>
      <c r="D25" s="2">
        <f t="shared" si="3"/>
        <v>525.2219899216841</v>
      </c>
      <c r="E25" s="2">
        <f t="shared" si="4"/>
        <v>34.414909946484478</v>
      </c>
      <c r="F25" s="2">
        <f t="shared" si="5"/>
        <v>14.742465425725101</v>
      </c>
      <c r="G25" s="2">
        <f t="shared" si="6"/>
        <v>4942.6698521027974</v>
      </c>
      <c r="H25" s="2">
        <f t="shared" si="7"/>
        <v>0.94225001865194824</v>
      </c>
    </row>
    <row r="26" spans="1:14" ht="15" customHeight="1" x14ac:dyDescent="0.2">
      <c r="A26" s="2">
        <f t="shared" si="8"/>
        <v>15</v>
      </c>
      <c r="B26" s="2">
        <f t="shared" si="1"/>
        <v>1073.0451948910309</v>
      </c>
      <c r="C26" s="2">
        <f t="shared" si="2"/>
        <v>3039.3313907857669</v>
      </c>
      <c r="D26" s="2">
        <f t="shared" si="3"/>
        <v>497.37654998278163</v>
      </c>
      <c r="E26" s="2">
        <f t="shared" si="4"/>
        <v>33.450186392014416</v>
      </c>
      <c r="F26" s="2">
        <f t="shared" si="5"/>
        <v>14.027438282689733</v>
      </c>
      <c r="G26" s="2">
        <f t="shared" si="6"/>
        <v>4657.2307603342833</v>
      </c>
      <c r="H26" s="2">
        <f t="shared" si="7"/>
        <v>0.94487933970898552</v>
      </c>
    </row>
    <row r="27" spans="1:14" ht="15" customHeight="1" x14ac:dyDescent="0.2">
      <c r="A27" s="2">
        <f t="shared" si="8"/>
        <v>16</v>
      </c>
      <c r="B27" s="2">
        <f t="shared" si="1"/>
        <v>1024.287439464111</v>
      </c>
      <c r="C27" s="2">
        <f t="shared" si="2"/>
        <v>2860.9554742738401</v>
      </c>
      <c r="D27" s="2">
        <f t="shared" si="3"/>
        <v>469.62496870561858</v>
      </c>
      <c r="E27" s="2">
        <f t="shared" si="4"/>
        <v>32.263181569026685</v>
      </c>
      <c r="F27" s="2">
        <f t="shared" si="5"/>
        <v>13.390061684437143</v>
      </c>
      <c r="G27" s="2">
        <f t="shared" si="6"/>
        <v>4400.5211256970342</v>
      </c>
      <c r="H27" s="2">
        <f t="shared" si="7"/>
        <v>0.94731542696149118</v>
      </c>
    </row>
    <row r="28" spans="1:14" ht="15" customHeight="1" x14ac:dyDescent="0.2">
      <c r="A28" s="2">
        <f t="shared" si="8"/>
        <v>17</v>
      </c>
      <c r="B28" s="2">
        <f t="shared" si="1"/>
        <v>979.29900003943089</v>
      </c>
      <c r="C28" s="2">
        <f t="shared" si="2"/>
        <v>2702.6457200527843</v>
      </c>
      <c r="D28" s="2">
        <f t="shared" si="3"/>
        <v>443.00851173046192</v>
      </c>
      <c r="E28" s="2">
        <f t="shared" si="4"/>
        <v>30.926364235482957</v>
      </c>
      <c r="F28" s="2">
        <f t="shared" si="5"/>
        <v>12.80195298458872</v>
      </c>
      <c r="G28" s="2">
        <f t="shared" si="6"/>
        <v>4168.681549042748</v>
      </c>
      <c r="H28" s="2">
        <f t="shared" si="7"/>
        <v>0.94933670090107436</v>
      </c>
    </row>
    <row r="29" spans="1:14" ht="15" customHeight="1" x14ac:dyDescent="0.2">
      <c r="A29" s="2">
        <f t="shared" si="8"/>
        <v>18</v>
      </c>
      <c r="B29" s="2">
        <f t="shared" si="1"/>
        <v>936.66117109263143</v>
      </c>
      <c r="C29" s="2">
        <f t="shared" si="2"/>
        <v>2560.9867662237234</v>
      </c>
      <c r="D29" s="2">
        <f t="shared" si="3"/>
        <v>418.08094104939437</v>
      </c>
      <c r="E29" s="2">
        <f t="shared" si="4"/>
        <v>29.508942131478157</v>
      </c>
      <c r="F29" s="2">
        <f t="shared" si="5"/>
        <v>12.244568378195194</v>
      </c>
      <c r="G29" s="2">
        <f t="shared" si="6"/>
        <v>3957.4823888754227</v>
      </c>
      <c r="H29" s="2">
        <f t="shared" si="7"/>
        <v>0.95085459774657899</v>
      </c>
    </row>
    <row r="30" spans="1:14" ht="15" customHeight="1" x14ac:dyDescent="0.2">
      <c r="A30" s="2">
        <f t="shared" si="8"/>
        <v>19</v>
      </c>
      <c r="B30" s="2">
        <f t="shared" si="1"/>
        <v>895.54901938011528</v>
      </c>
      <c r="C30" s="2">
        <f t="shared" si="2"/>
        <v>2432.6199871428034</v>
      </c>
      <c r="D30" s="2">
        <f t="shared" si="3"/>
        <v>395.04555628196709</v>
      </c>
      <c r="E30" s="2">
        <f t="shared" si="4"/>
        <v>28.068636413606598</v>
      </c>
      <c r="F30" s="2">
        <f t="shared" si="5"/>
        <v>11.707125744817899</v>
      </c>
      <c r="G30" s="2">
        <f t="shared" si="6"/>
        <v>3762.9903249633103</v>
      </c>
      <c r="H30" s="2">
        <f t="shared" si="7"/>
        <v>0.95187676327240611</v>
      </c>
    </row>
    <row r="31" spans="1:14" ht="15" customHeight="1" x14ac:dyDescent="0.2">
      <c r="A31" s="2">
        <f t="shared" si="8"/>
        <v>20</v>
      </c>
      <c r="B31" s="2">
        <f t="shared" si="1"/>
        <v>855.56444397072357</v>
      </c>
      <c r="C31" s="2">
        <f t="shared" si="2"/>
        <v>2314.6274390429685</v>
      </c>
      <c r="D31" s="2">
        <f t="shared" si="3"/>
        <v>373.87806987296415</v>
      </c>
      <c r="E31" s="2">
        <f t="shared" si="4"/>
        <v>26.648675603437077</v>
      </c>
      <c r="F31" s="2">
        <f t="shared" si="5"/>
        <v>11.184422261362165</v>
      </c>
      <c r="G31" s="2">
        <f t="shared" si="6"/>
        <v>3581.9030507514553</v>
      </c>
      <c r="H31" s="2">
        <f t="shared" si="7"/>
        <v>0.95246980721188934</v>
      </c>
    </row>
    <row r="32" spans="1:14" ht="15" customHeight="1" x14ac:dyDescent="0.2">
      <c r="A32" s="2">
        <f t="shared" si="8"/>
        <v>21</v>
      </c>
      <c r="B32" s="2">
        <f t="shared" si="1"/>
        <v>816.58707197930653</v>
      </c>
      <c r="C32" s="2">
        <f t="shared" si="2"/>
        <v>2204.6890893274453</v>
      </c>
      <c r="D32" s="2">
        <f t="shared" si="3"/>
        <v>354.42538154155699</v>
      </c>
      <c r="E32" s="2">
        <f t="shared" si="4"/>
        <v>25.278080089130405</v>
      </c>
      <c r="F32" s="2">
        <f t="shared" si="5"/>
        <v>10.67488526347779</v>
      </c>
      <c r="G32" s="2">
        <f t="shared" si="6"/>
        <v>3411.654508200917</v>
      </c>
      <c r="H32" s="2">
        <f t="shared" si="7"/>
        <v>0.95272784678149114</v>
      </c>
    </row>
    <row r="33" spans="1:8" ht="15" customHeight="1" x14ac:dyDescent="0.2">
      <c r="A33" s="2">
        <f t="shared" si="8"/>
        <v>22</v>
      </c>
      <c r="B33" s="2">
        <f t="shared" si="1"/>
        <v>778.65494188401465</v>
      </c>
      <c r="C33" s="2">
        <f t="shared" si="2"/>
        <v>2101.0927033832259</v>
      </c>
      <c r="D33" s="2">
        <f t="shared" si="3"/>
        <v>336.47786287119288</v>
      </c>
      <c r="E33" s="2">
        <f t="shared" si="4"/>
        <v>23.973732870076521</v>
      </c>
      <c r="F33" s="2">
        <f t="shared" si="5"/>
        <v>10.179012552116834</v>
      </c>
      <c r="G33" s="2">
        <f t="shared" si="6"/>
        <v>3250.3782535606269</v>
      </c>
      <c r="H33" s="2">
        <f t="shared" si="7"/>
        <v>0.95274960462241132</v>
      </c>
    </row>
    <row r="34" spans="1:8" ht="15" customHeight="1" x14ac:dyDescent="0.2">
      <c r="A34" s="2">
        <f t="shared" si="8"/>
        <v>23</v>
      </c>
      <c r="B34" s="2">
        <f t="shared" si="1"/>
        <v>741.87762476473051</v>
      </c>
      <c r="C34" s="2">
        <f t="shared" si="2"/>
        <v>2002.6602562501175</v>
      </c>
      <c r="D34" s="2">
        <f t="shared" si="3"/>
        <v>319.81731296538533</v>
      </c>
      <c r="E34" s="2">
        <f t="shared" si="4"/>
        <v>22.743165211944852</v>
      </c>
      <c r="F34" s="2">
        <f t="shared" si="5"/>
        <v>9.6982367609923994</v>
      </c>
      <c r="G34" s="2">
        <f t="shared" si="6"/>
        <v>3096.7965959531712</v>
      </c>
      <c r="H34" s="2">
        <f t="shared" si="7"/>
        <v>0.95262408894125972</v>
      </c>
    </row>
    <row r="35" spans="1:8" ht="15" customHeight="1" x14ac:dyDescent="0.2">
      <c r="A35" s="2">
        <f t="shared" si="8"/>
        <v>24</v>
      </c>
      <c r="B35" s="2">
        <f t="shared" si="1"/>
        <v>706.37892827210828</v>
      </c>
      <c r="C35" s="2">
        <f t="shared" si="2"/>
        <v>1908.6375568600256</v>
      </c>
      <c r="D35" s="2">
        <f t="shared" si="3"/>
        <v>304.24500666201368</v>
      </c>
      <c r="E35" s="2">
        <f t="shared" si="4"/>
        <v>21.58736762088871</v>
      </c>
      <c r="F35" s="2">
        <f t="shared" si="5"/>
        <v>9.2341764412475875</v>
      </c>
      <c r="G35" s="2">
        <f t="shared" si="6"/>
        <v>2950.0830358562839</v>
      </c>
      <c r="H35" s="2">
        <f t="shared" si="7"/>
        <v>0.95242336430591645</v>
      </c>
    </row>
    <row r="36" spans="1:8" ht="15" customHeight="1" x14ac:dyDescent="0.2">
      <c r="A36" s="2">
        <f t="shared" si="8"/>
        <v>25</v>
      </c>
      <c r="B36" s="2">
        <f t="shared" si="1"/>
        <v>672.2636549589065</v>
      </c>
      <c r="C36" s="2">
        <f t="shared" si="2"/>
        <v>1818.577979056271</v>
      </c>
      <c r="D36" s="2">
        <f t="shared" si="3"/>
        <v>289.59493454936421</v>
      </c>
      <c r="E36" s="2">
        <f t="shared" si="4"/>
        <v>20.503239844024364</v>
      </c>
      <c r="F36" s="2">
        <f t="shared" si="5"/>
        <v>8.7882015834876341</v>
      </c>
      <c r="G36" s="2">
        <f t="shared" si="6"/>
        <v>2809.7280099920536</v>
      </c>
      <c r="H36" s="2">
        <f t="shared" si="7"/>
        <v>0.95220042574214725</v>
      </c>
    </row>
    <row r="37" spans="1:8" ht="15" customHeight="1" x14ac:dyDescent="0.2">
      <c r="A37" s="2">
        <f t="shared" si="8"/>
        <v>26</v>
      </c>
      <c r="B37" s="2">
        <f t="shared" si="1"/>
        <v>639.60213908392427</v>
      </c>
      <c r="C37" s="2">
        <f t="shared" si="2"/>
        <v>1732.2382863738203</v>
      </c>
      <c r="D37" s="2">
        <f t="shared" si="3"/>
        <v>275.73703701457703</v>
      </c>
      <c r="E37" s="2">
        <f t="shared" si="4"/>
        <v>19.485513330062538</v>
      </c>
      <c r="F37" s="2">
        <f t="shared" si="5"/>
        <v>8.3612315316853305</v>
      </c>
      <c r="G37" s="2">
        <f t="shared" si="6"/>
        <v>2675.4242073340697</v>
      </c>
      <c r="H37" s="2">
        <f t="shared" si="7"/>
        <v>0.95199030647490035</v>
      </c>
    </row>
    <row r="38" spans="1:8" ht="15" customHeight="1" x14ac:dyDescent="0.2">
      <c r="A38" s="2">
        <f t="shared" si="8"/>
        <v>27</v>
      </c>
      <c r="B38" s="2">
        <f t="shared" si="1"/>
        <v>608.42670656993687</v>
      </c>
      <c r="C38" s="2">
        <f t="shared" si="2"/>
        <v>1649.4949592024445</v>
      </c>
      <c r="D38" s="2">
        <f t="shared" si="3"/>
        <v>262.57443277814667</v>
      </c>
      <c r="E38" s="2">
        <f t="shared" si="4"/>
        <v>18.528123794379614</v>
      </c>
      <c r="F38" s="2">
        <f t="shared" si="5"/>
        <v>7.9536887454204157</v>
      </c>
      <c r="G38" s="2">
        <f t="shared" si="6"/>
        <v>2546.9779110903282</v>
      </c>
      <c r="H38" s="2">
        <f t="shared" si="7"/>
        <v>0.95181292855706223</v>
      </c>
    </row>
    <row r="39" spans="1:8" ht="15" customHeight="1" x14ac:dyDescent="0.2">
      <c r="A39" s="2">
        <f t="shared" si="8"/>
        <v>28</v>
      </c>
      <c r="B39" s="2">
        <f t="shared" si="1"/>
        <v>578.7352160873229</v>
      </c>
      <c r="C39" s="2">
        <f t="shared" si="2"/>
        <v>1570.282983254026</v>
      </c>
      <c r="D39" s="2">
        <f t="shared" si="3"/>
        <v>250.03766541775724</v>
      </c>
      <c r="E39" s="2">
        <f t="shared" si="4"/>
        <v>17.625094650551684</v>
      </c>
      <c r="F39" s="2">
        <f t="shared" si="5"/>
        <v>7.565545115376815</v>
      </c>
      <c r="G39" s="2">
        <f t="shared" si="6"/>
        <v>2424.2465045250342</v>
      </c>
      <c r="H39" s="2">
        <f t="shared" si="7"/>
        <v>0.95167663053237161</v>
      </c>
    </row>
    <row r="40" spans="1:8" ht="15" customHeight="1" x14ac:dyDescent="0.2">
      <c r="A40" s="2">
        <f t="shared" si="8"/>
        <v>29</v>
      </c>
      <c r="B40" s="2">
        <f t="shared" si="1"/>
        <v>550.49804700618699</v>
      </c>
      <c r="C40" s="2">
        <f t="shared" si="2"/>
        <v>1494.5552080865232</v>
      </c>
      <c r="D40" s="2">
        <f t="shared" si="3"/>
        <v>238.07804639240572</v>
      </c>
      <c r="E40" s="2">
        <f t="shared" si="4"/>
        <v>16.771030194613637</v>
      </c>
      <c r="F40" s="2">
        <f t="shared" si="5"/>
        <v>7.1964133265350343</v>
      </c>
      <c r="G40" s="2">
        <f t="shared" si="6"/>
        <v>2307.0987450062644</v>
      </c>
      <c r="H40" s="2">
        <f t="shared" si="7"/>
        <v>0.95158167827946871</v>
      </c>
    </row>
    <row r="41" spans="1:8" ht="15" customHeight="1" x14ac:dyDescent="0.2">
      <c r="A41" s="2">
        <f t="shared" si="8"/>
        <v>30</v>
      </c>
      <c r="B41" s="2">
        <f t="shared" si="1"/>
        <v>523.66605511708508</v>
      </c>
      <c r="C41" s="2">
        <f t="shared" si="2"/>
        <v>1422.2584930140019</v>
      </c>
      <c r="D41" s="2">
        <f t="shared" si="3"/>
        <v>226.66137125987717</v>
      </c>
      <c r="E41" s="2">
        <f t="shared" si="4"/>
        <v>15.96132547418221</v>
      </c>
      <c r="F41" s="2">
        <f t="shared" si="5"/>
        <v>6.8456508643709286</v>
      </c>
      <c r="G41" s="2">
        <f t="shared" si="6"/>
        <v>2195.392895729517</v>
      </c>
      <c r="H41" s="2">
        <f t="shared" si="7"/>
        <v>0.951523355195108</v>
      </c>
    </row>
    <row r="42" spans="1:8" ht="15" customHeight="1" x14ac:dyDescent="0.2">
      <c r="A42" s="2">
        <f t="shared" si="8"/>
        <v>31</v>
      </c>
      <c r="B42" s="2">
        <f t="shared" si="1"/>
        <v>498.17798923816298</v>
      </c>
      <c r="C42" s="2">
        <f t="shared" si="2"/>
        <v>1353.3223077928758</v>
      </c>
      <c r="D42" s="2">
        <f t="shared" si="3"/>
        <v>215.76267008939743</v>
      </c>
      <c r="E42" s="2">
        <f t="shared" si="4"/>
        <v>15.192190027329936</v>
      </c>
      <c r="F42" s="2">
        <f t="shared" si="5"/>
        <v>6.5124569682876334</v>
      </c>
      <c r="G42" s="2">
        <f t="shared" si="6"/>
        <v>2088.9676141160539</v>
      </c>
      <c r="H42" s="2">
        <f t="shared" si="7"/>
        <v>0.95149443880291673</v>
      </c>
    </row>
    <row r="43" spans="1:8" ht="15" customHeight="1" x14ac:dyDescent="0.2">
      <c r="A43" s="2">
        <f t="shared" si="8"/>
        <v>32</v>
      </c>
      <c r="B43" s="2">
        <f t="shared" si="1"/>
        <v>473.9666029866255</v>
      </c>
      <c r="C43" s="2">
        <f t="shared" si="2"/>
        <v>1287.6557251141517</v>
      </c>
      <c r="D43" s="2">
        <f t="shared" si="3"/>
        <v>205.36222271499926</v>
      </c>
      <c r="E43" s="2">
        <f t="shared" si="4"/>
        <v>14.460564330337569</v>
      </c>
      <c r="F43" s="2">
        <f t="shared" si="5"/>
        <v>6.19595252470865</v>
      </c>
      <c r="G43" s="2">
        <f t="shared" si="6"/>
        <v>1987.6410676708226</v>
      </c>
      <c r="H43" s="2">
        <f t="shared" si="7"/>
        <v>0.95148701580144013</v>
      </c>
    </row>
    <row r="44" spans="1:8" ht="15" customHeight="1" x14ac:dyDescent="0.2">
      <c r="A44" s="2">
        <f t="shared" si="8"/>
        <v>33</v>
      </c>
      <c r="B44" s="2">
        <f t="shared" si="1"/>
        <v>450.96321007039137</v>
      </c>
      <c r="C44" s="2">
        <f t="shared" si="2"/>
        <v>1225.1494317712209</v>
      </c>
      <c r="D44" s="2">
        <f t="shared" si="3"/>
        <v>195.44279940411965</v>
      </c>
      <c r="E44" s="2">
        <f t="shared" si="4"/>
        <v>13.763987104875209</v>
      </c>
      <c r="F44" s="2">
        <f t="shared" si="5"/>
        <v>5.89523961189236</v>
      </c>
      <c r="G44" s="2">
        <f t="shared" si="6"/>
        <v>1891.2146679624993</v>
      </c>
      <c r="H44" s="2">
        <f t="shared" si="7"/>
        <v>0.95149368030897319</v>
      </c>
    </row>
    <row r="45" spans="1:8" ht="15" customHeight="1" x14ac:dyDescent="0.2">
      <c r="A45" s="2">
        <f t="shared" si="8"/>
        <v>34</v>
      </c>
      <c r="B45" s="2">
        <f t="shared" si="1"/>
        <v>429.10075086193234</v>
      </c>
      <c r="C45" s="2">
        <f t="shared" si="2"/>
        <v>1165.6802173326823</v>
      </c>
      <c r="D45" s="2">
        <f t="shared" si="3"/>
        <v>185.98794250175399</v>
      </c>
      <c r="E45" s="2">
        <f t="shared" si="4"/>
        <v>13.100452394203167</v>
      </c>
      <c r="F45" s="2">
        <f t="shared" si="5"/>
        <v>5.6094415833794971</v>
      </c>
      <c r="G45" s="2">
        <f t="shared" si="6"/>
        <v>1799.4788046739511</v>
      </c>
      <c r="H45" s="2">
        <f t="shared" si="7"/>
        <v>0.95150821254077522</v>
      </c>
    </row>
    <row r="46" spans="1:8" ht="15" customHeight="1" x14ac:dyDescent="0.2">
      <c r="A46" s="2">
        <f t="shared" si="8"/>
        <v>35</v>
      </c>
      <c r="B46" s="2">
        <f t="shared" si="1"/>
        <v>408.31560666381512</v>
      </c>
      <c r="C46" s="2">
        <f t="shared" si="2"/>
        <v>1109.11619961668</v>
      </c>
      <c r="D46" s="2">
        <f t="shared" si="3"/>
        <v>176.98104843828844</v>
      </c>
      <c r="E46" s="2">
        <f t="shared" si="4"/>
        <v>12.468279440379886</v>
      </c>
      <c r="F46" s="2">
        <f t="shared" si="5"/>
        <v>5.3377267811587448</v>
      </c>
      <c r="G46" s="2">
        <f t="shared" si="6"/>
        <v>1712.218860940322</v>
      </c>
      <c r="H46" s="2">
        <f t="shared" si="7"/>
        <v>0.95152585742393891</v>
      </c>
    </row>
    <row r="47" spans="1:8" ht="15" customHeight="1" x14ac:dyDescent="0.2">
      <c r="A47" s="2">
        <f t="shared" si="8"/>
        <v>36</v>
      </c>
      <c r="B47" s="2">
        <f t="shared" si="1"/>
        <v>388.54846043597382</v>
      </c>
      <c r="C47" s="2">
        <f t="shared" si="2"/>
        <v>1055.3217228286012</v>
      </c>
      <c r="D47" s="2">
        <f t="shared" si="3"/>
        <v>168.40501020593948</v>
      </c>
      <c r="E47" s="2">
        <f t="shared" si="4"/>
        <v>11.866006498666563</v>
      </c>
      <c r="F47" s="2">
        <f t="shared" si="5"/>
        <v>5.0793197844987139</v>
      </c>
      <c r="G47" s="2">
        <f t="shared" si="6"/>
        <v>1629.2205197536798</v>
      </c>
      <c r="H47" s="2">
        <f t="shared" si="7"/>
        <v>0.95154332343732806</v>
      </c>
    </row>
    <row r="48" spans="1:8" ht="15" customHeight="1" x14ac:dyDescent="0.2">
      <c r="A48" s="2">
        <f t="shared" si="8"/>
        <v>37</v>
      </c>
      <c r="B48" s="2">
        <f t="shared" si="1"/>
        <v>369.74449769761191</v>
      </c>
      <c r="C48" s="2">
        <f t="shared" si="2"/>
        <v>1004.1613819427889</v>
      </c>
      <c r="D48" s="2">
        <f t="shared" si="3"/>
        <v>160.24221267824649</v>
      </c>
      <c r="E48" s="2">
        <f t="shared" si="4"/>
        <v>11.292311626003446</v>
      </c>
      <c r="F48" s="2">
        <f t="shared" si="5"/>
        <v>4.8335040340565705</v>
      </c>
      <c r="G48" s="2">
        <f t="shared" si="6"/>
        <v>1550.2739079787075</v>
      </c>
      <c r="H48" s="2">
        <f t="shared" si="7"/>
        <v>0.9515586088758986</v>
      </c>
    </row>
    <row r="49" spans="1:8" ht="15" customHeight="1" x14ac:dyDescent="0.2">
      <c r="A49" s="2">
        <f t="shared" si="8"/>
        <v>38</v>
      </c>
      <c r="B49" s="2">
        <f t="shared" si="1"/>
        <v>351.85319942727153</v>
      </c>
      <c r="C49" s="2">
        <f t="shared" si="2"/>
        <v>955.50298745166856</v>
      </c>
      <c r="D49" s="2">
        <f t="shared" si="3"/>
        <v>152.47471868091901</v>
      </c>
      <c r="E49" s="2">
        <f t="shared" si="4"/>
        <v>10.745958569821035</v>
      </c>
      <c r="F49" s="2">
        <f t="shared" si="5"/>
        <v>4.5996191231413812</v>
      </c>
      <c r="G49" s="2">
        <f t="shared" si="6"/>
        <v>1475.1764832528218</v>
      </c>
      <c r="H49" s="2">
        <f t="shared" si="7"/>
        <v>0.95157074220655669</v>
      </c>
    </row>
    <row r="50" spans="1:8" ht="15" customHeight="1" x14ac:dyDescent="0.2">
      <c r="A50" s="2">
        <f t="shared" si="8"/>
        <v>39</v>
      </c>
      <c r="B50" s="2">
        <f t="shared" si="1"/>
        <v>334.82792197417405</v>
      </c>
      <c r="C50" s="2">
        <f t="shared" si="2"/>
        <v>909.21950979193127</v>
      </c>
      <c r="D50" s="2">
        <f t="shared" si="3"/>
        <v>145.08453058359223</v>
      </c>
      <c r="E50" s="2">
        <f t="shared" si="4"/>
        <v>10.225763399555408</v>
      </c>
      <c r="F50" s="2">
        <f t="shared" si="5"/>
        <v>4.3770553052927745</v>
      </c>
      <c r="G50" s="2">
        <f t="shared" si="6"/>
        <v>1403.7347810545457</v>
      </c>
      <c r="H50" s="2">
        <f t="shared" si="7"/>
        <v>0.95157950025021809</v>
      </c>
    </row>
    <row r="51" spans="1:8" ht="15" customHeight="1" x14ac:dyDescent="0.2">
      <c r="A51" s="2">
        <f t="shared" si="8"/>
        <v>40</v>
      </c>
      <c r="B51" s="2">
        <f t="shared" si="1"/>
        <v>318.62540143532755</v>
      </c>
      <c r="C51" s="2">
        <f t="shared" si="2"/>
        <v>865.19016271629516</v>
      </c>
      <c r="D51" s="2">
        <f t="shared" si="3"/>
        <v>138.05385355364086</v>
      </c>
      <c r="E51" s="2">
        <f t="shared" si="4"/>
        <v>9.7305767195850414</v>
      </c>
      <c r="F51" s="2">
        <f t="shared" si="5"/>
        <v>4.1652470148852636</v>
      </c>
      <c r="G51" s="2">
        <f t="shared" si="6"/>
        <v>1335.7652414397339</v>
      </c>
      <c r="H51" s="2">
        <f t="shared" si="7"/>
        <v>0.95158514615255085</v>
      </c>
    </row>
    <row r="52" spans="1:8" ht="15" customHeight="1" x14ac:dyDescent="0.2">
      <c r="A52" s="2">
        <f t="shared" si="8"/>
        <v>41</v>
      </c>
      <c r="B52" s="2">
        <f t="shared" si="1"/>
        <v>303.20526963020251</v>
      </c>
      <c r="C52" s="2">
        <f t="shared" si="2"/>
        <v>823.30083035840164</v>
      </c>
      <c r="D52" s="2">
        <f t="shared" si="3"/>
        <v>131.36531943240794</v>
      </c>
      <c r="E52" s="2">
        <f t="shared" si="4"/>
        <v>9.2592765402761756</v>
      </c>
      <c r="F52" s="2">
        <f t="shared" si="5"/>
        <v>3.9636665396383544</v>
      </c>
      <c r="G52" s="2">
        <f t="shared" si="6"/>
        <v>1271.0943625009265</v>
      </c>
      <c r="H52" s="2">
        <f t="shared" si="7"/>
        <v>0.95158821064246868</v>
      </c>
    </row>
    <row r="53" spans="1:8" ht="15" customHeight="1" x14ac:dyDescent="0.2">
      <c r="A53" s="2">
        <f t="shared" si="8"/>
        <v>42</v>
      </c>
      <c r="B53" s="2">
        <f t="shared" si="1"/>
        <v>288.52962919784392</v>
      </c>
      <c r="C53" s="2">
        <f t="shared" si="2"/>
        <v>783.44404074234308</v>
      </c>
      <c r="D53" s="2">
        <f t="shared" si="3"/>
        <v>125.00215389393691</v>
      </c>
      <c r="E53" s="2">
        <f t="shared" si="4"/>
        <v>8.810767669684104</v>
      </c>
      <c r="F53" s="2">
        <f t="shared" si="5"/>
        <v>3.7718184661782392</v>
      </c>
      <c r="G53" s="2">
        <f t="shared" si="6"/>
        <v>1209.5584099699861</v>
      </c>
      <c r="H53" s="2">
        <f t="shared" si="7"/>
        <v>0.95158932588246736</v>
      </c>
    </row>
    <row r="54" spans="1:8" ht="15" customHeight="1" x14ac:dyDescent="0.2">
      <c r="A54" s="2">
        <f t="shared" si="8"/>
        <v>43</v>
      </c>
      <c r="B54" s="2">
        <f t="shared" si="1"/>
        <v>274.56270696164466</v>
      </c>
      <c r="C54" s="2">
        <f t="shared" si="2"/>
        <v>745.51866035041178</v>
      </c>
      <c r="D54" s="2">
        <f t="shared" si="3"/>
        <v>118.94828502320667</v>
      </c>
      <c r="E54" s="2">
        <f t="shared" si="4"/>
        <v>8.3839844747093615</v>
      </c>
      <c r="F54" s="2">
        <f t="shared" si="5"/>
        <v>3.5892351488355438</v>
      </c>
      <c r="G54" s="2">
        <f t="shared" si="6"/>
        <v>1151.0028719588081</v>
      </c>
      <c r="H54" s="2">
        <f t="shared" si="7"/>
        <v>0.95158911136694391</v>
      </c>
    </row>
    <row r="55" spans="1:8" ht="15" customHeight="1" x14ac:dyDescent="0.2">
      <c r="A55" s="2">
        <f t="shared" si="8"/>
        <v>44</v>
      </c>
      <c r="B55" s="2">
        <f t="shared" si="1"/>
        <v>261.27058634684403</v>
      </c>
      <c r="C55" s="2">
        <f t="shared" si="2"/>
        <v>709.42944542544956</v>
      </c>
      <c r="D55" s="2">
        <f t="shared" si="3"/>
        <v>113.18840029671614</v>
      </c>
      <c r="E55" s="2">
        <f t="shared" si="4"/>
        <v>7.9778948271927117</v>
      </c>
      <c r="F55" s="2">
        <f t="shared" si="5"/>
        <v>3.4154732118801099</v>
      </c>
      <c r="G55" s="2">
        <f t="shared" si="6"/>
        <v>1095.2818001080825</v>
      </c>
      <c r="H55" s="2">
        <f t="shared" si="7"/>
        <v>0.95158810533933702</v>
      </c>
    </row>
    <row r="56" spans="1:8" ht="15" customHeight="1" x14ac:dyDescent="0.2">
      <c r="A56" s="2">
        <f t="shared" si="8"/>
        <v>45</v>
      </c>
      <c r="B56" s="2">
        <f t="shared" si="1"/>
        <v>248.62100929138529</v>
      </c>
      <c r="C56" s="2">
        <f t="shared" si="2"/>
        <v>675.08654591821073</v>
      </c>
      <c r="D56" s="2">
        <f t="shared" si="3"/>
        <v>107.70796292993865</v>
      </c>
      <c r="E56" s="2">
        <f t="shared" si="4"/>
        <v>7.5915038777830368</v>
      </c>
      <c r="F56" s="2">
        <f t="shared" si="5"/>
        <v>3.2501109601909524</v>
      </c>
      <c r="G56" s="2">
        <f t="shared" si="6"/>
        <v>1042.2571329775087</v>
      </c>
      <c r="H56" s="2">
        <f t="shared" si="7"/>
        <v>0.95158673230524626</v>
      </c>
    </row>
    <row r="57" spans="1:8" ht="15" customHeight="1" x14ac:dyDescent="0.2">
      <c r="A57" s="2">
        <f t="shared" si="8"/>
        <v>46</v>
      </c>
      <c r="B57" s="2">
        <f t="shared" si="1"/>
        <v>236.58323358183708</v>
      </c>
      <c r="C57" s="2">
        <f t="shared" si="2"/>
        <v>642.40502305218718</v>
      </c>
      <c r="D57" s="2">
        <f t="shared" si="3"/>
        <v>102.49319930312561</v>
      </c>
      <c r="E57" s="2">
        <f t="shared" si="4"/>
        <v>7.2238569403168658</v>
      </c>
      <c r="F57" s="2">
        <f t="shared" si="5"/>
        <v>3.092746514435265</v>
      </c>
      <c r="G57" s="2">
        <f t="shared" si="6"/>
        <v>991.79805939190203</v>
      </c>
      <c r="H57" s="2">
        <f t="shared" si="7"/>
        <v>0.95158529656732616</v>
      </c>
    </row>
    <row r="58" spans="1:8" ht="15" customHeight="1" x14ac:dyDescent="0.2">
      <c r="A58" s="2">
        <f t="shared" si="8"/>
        <v>47</v>
      </c>
      <c r="B58" s="2">
        <f t="shared" si="1"/>
        <v>225.12793088406335</v>
      </c>
      <c r="C58" s="2">
        <f t="shared" si="2"/>
        <v>611.30441387342762</v>
      </c>
      <c r="D58" s="2">
        <f t="shared" si="3"/>
        <v>97.531068025606316</v>
      </c>
      <c r="E58" s="2">
        <f t="shared" si="4"/>
        <v>6.8740412200554895</v>
      </c>
      <c r="F58" s="2">
        <f t="shared" si="5"/>
        <v>2.9429964781889022</v>
      </c>
      <c r="G58" s="2">
        <f t="shared" si="6"/>
        <v>943.78045048134163</v>
      </c>
      <c r="H58" s="2">
        <f t="shared" si="7"/>
        <v>0.9515839925076105</v>
      </c>
    </row>
    <row r="59" spans="1:8" ht="15" customHeight="1" x14ac:dyDescent="0.2">
      <c r="A59" s="2">
        <f t="shared" si="8"/>
        <v>48</v>
      </c>
      <c r="B59" s="2">
        <f t="shared" si="1"/>
        <v>214.22711230553915</v>
      </c>
      <c r="C59" s="2">
        <f t="shared" si="2"/>
        <v>581.70835629976239</v>
      </c>
      <c r="D59" s="2">
        <f t="shared" si="3"/>
        <v>92.809219144874447</v>
      </c>
      <c r="E59" s="2">
        <f t="shared" si="4"/>
        <v>6.541186404564364</v>
      </c>
      <c r="F59" s="2">
        <f t="shared" si="5"/>
        <v>2.8004949649260258</v>
      </c>
      <c r="G59" s="2">
        <f t="shared" si="6"/>
        <v>898.0863691196663</v>
      </c>
      <c r="H59" s="2">
        <f t="shared" si="7"/>
        <v>0.95158292393611688</v>
      </c>
    </row>
    <row r="60" spans="1:8" ht="15" customHeight="1" x14ac:dyDescent="0.2">
      <c r="A60" s="2">
        <f t="shared" si="8"/>
        <v>49</v>
      </c>
      <c r="B60" s="2">
        <f t="shared" si="1"/>
        <v>203.85407092635404</v>
      </c>
      <c r="C60" s="2">
        <f t="shared" si="2"/>
        <v>553.54427528497183</v>
      </c>
      <c r="D60" s="2">
        <f t="shared" si="3"/>
        <v>88.315949724271348</v>
      </c>
      <c r="E60" s="2">
        <f t="shared" si="4"/>
        <v>6.2244642916655106</v>
      </c>
      <c r="F60" s="2">
        <f t="shared" si="5"/>
        <v>2.6648928468000737</v>
      </c>
      <c r="G60" s="2">
        <f t="shared" si="6"/>
        <v>854.60365307406278</v>
      </c>
      <c r="H60" s="2">
        <f t="shared" si="7"/>
        <v>0.95158212671407671</v>
      </c>
    </row>
    <row r="61" spans="1:8" ht="15" customHeight="1" x14ac:dyDescent="0.2">
      <c r="A61" s="2">
        <f t="shared" si="8"/>
        <v>50</v>
      </c>
      <c r="B61" s="2">
        <f t="shared" si="1"/>
        <v>193.98333356615697</v>
      </c>
      <c r="C61" s="2">
        <f t="shared" si="2"/>
        <v>526.7431234006242</v>
      </c>
      <c r="D61" s="2">
        <f t="shared" si="3"/>
        <v>84.040159907239953</v>
      </c>
      <c r="E61" s="2">
        <f t="shared" si="4"/>
        <v>5.9230876916770345</v>
      </c>
      <c r="F61" s="2">
        <f t="shared" si="5"/>
        <v>2.5358571241375358</v>
      </c>
      <c r="G61" s="2">
        <f t="shared" si="6"/>
        <v>813.22556168983567</v>
      </c>
      <c r="H61" s="2">
        <f t="shared" si="7"/>
        <v>0.95158159070682402</v>
      </c>
    </row>
    <row r="62" spans="1:8" ht="15" customHeight="1" x14ac:dyDescent="0.2">
      <c r="A62" s="2">
        <f t="shared" si="8"/>
        <v>51</v>
      </c>
      <c r="B62" s="2">
        <f t="shared" si="1"/>
        <v>184.59061663729028</v>
      </c>
      <c r="C62" s="2">
        <f t="shared" si="2"/>
        <v>501.2391659077947</v>
      </c>
      <c r="D62" s="2">
        <f t="shared" si="3"/>
        <v>79.971311858885997</v>
      </c>
      <c r="E62" s="2">
        <f t="shared" si="4"/>
        <v>5.6363088439612969</v>
      </c>
      <c r="F62" s="2">
        <f t="shared" si="5"/>
        <v>2.4130703483319795</v>
      </c>
      <c r="G62" s="2">
        <f t="shared" si="6"/>
        <v>773.85047359626424</v>
      </c>
      <c r="H62" s="2">
        <f t="shared" si="7"/>
        <v>0.95158127872277509</v>
      </c>
    </row>
    <row r="63" spans="1:8" ht="15" customHeight="1" x14ac:dyDescent="0.2">
      <c r="A63" s="2">
        <f t="shared" si="8"/>
        <v>52</v>
      </c>
      <c r="B63" s="2">
        <f t="shared" si="1"/>
        <v>175.65278303743568</v>
      </c>
      <c r="C63" s="2">
        <f t="shared" si="2"/>
        <v>476.96979986335054</v>
      </c>
      <c r="D63" s="2">
        <f t="shared" si="3"/>
        <v>76.099392688954453</v>
      </c>
      <c r="E63" s="2">
        <f t="shared" si="4"/>
        <v>5.3634175569004388</v>
      </c>
      <c r="F63" s="2">
        <f t="shared" si="5"/>
        <v>2.2962300583170436</v>
      </c>
      <c r="G63" s="2">
        <f t="shared" si="6"/>
        <v>736.38162320495826</v>
      </c>
      <c r="H63" s="2">
        <f t="shared" si="7"/>
        <v>0.95158114135606875</v>
      </c>
    </row>
    <row r="64" spans="1:8" ht="15" customHeight="1" x14ac:dyDescent="0.2">
      <c r="A64" s="2">
        <f t="shared" si="8"/>
        <v>53</v>
      </c>
      <c r="B64" s="2">
        <f t="shared" si="1"/>
        <v>167.14779859253227</v>
      </c>
      <c r="C64" s="2">
        <f t="shared" si="2"/>
        <v>453.87539785420449</v>
      </c>
      <c r="D64" s="2">
        <f t="shared" si="3"/>
        <v>72.414881590220546</v>
      </c>
      <c r="E64" s="2">
        <f t="shared" si="4"/>
        <v>5.103739234896234</v>
      </c>
      <c r="F64" s="2">
        <f t="shared" si="5"/>
        <v>2.1850482111552467</v>
      </c>
      <c r="G64" s="2">
        <f t="shared" si="6"/>
        <v>700.72686548300874</v>
      </c>
      <c r="H64" s="2">
        <f t="shared" si="7"/>
        <v>0.95158112755332913</v>
      </c>
    </row>
    <row r="65" spans="1:8" ht="15" customHeight="1" x14ac:dyDescent="0.2">
      <c r="A65" s="2">
        <f t="shared" si="8"/>
        <v>54</v>
      </c>
      <c r="B65" s="2">
        <f t="shared" si="1"/>
        <v>159.05468760845611</v>
      </c>
      <c r="C65" s="2">
        <f t="shared" si="2"/>
        <v>431.89916874146502</v>
      </c>
      <c r="D65" s="2">
        <f t="shared" si="3"/>
        <v>68.908720903922514</v>
      </c>
      <c r="E65" s="2">
        <f t="shared" si="4"/>
        <v>4.8566329084134221</v>
      </c>
      <c r="F65" s="2">
        <f t="shared" si="5"/>
        <v>2.0792506009743805</v>
      </c>
      <c r="G65" s="2">
        <f t="shared" si="6"/>
        <v>666.79846076323145</v>
      </c>
      <c r="H65" s="2">
        <f t="shared" si="7"/>
        <v>0.95158119130095165</v>
      </c>
    </row>
    <row r="66" spans="1:8" ht="15" customHeight="1" x14ac:dyDescent="0.2">
      <c r="A66" s="2">
        <f t="shared" si="8"/>
        <v>55</v>
      </c>
      <c r="B66" s="2">
        <f t="shared" si="1"/>
        <v>151.35348771565887</v>
      </c>
      <c r="C66" s="2">
        <f t="shared" si="2"/>
        <v>410.98702976095774</v>
      </c>
      <c r="D66" s="2">
        <f t="shared" si="3"/>
        <v>65.572290564725947</v>
      </c>
      <c r="E66" s="2">
        <f t="shared" si="4"/>
        <v>4.6214893407124817</v>
      </c>
      <c r="F66" s="2">
        <f t="shared" si="5"/>
        <v>1.9785762686615902</v>
      </c>
      <c r="G66" s="2">
        <f t="shared" si="6"/>
        <v>634.51287365071664</v>
      </c>
      <c r="H66" s="2">
        <f t="shared" si="7"/>
        <v>0.95158129513624234</v>
      </c>
    </row>
    <row r="67" spans="1:8" ht="15" customHeight="1" x14ac:dyDescent="0.2">
      <c r="A67" s="2">
        <f t="shared" si="8"/>
        <v>56</v>
      </c>
      <c r="B67" s="2">
        <f t="shared" si="1"/>
        <v>144.02520449950151</v>
      </c>
      <c r="C67" s="2">
        <f t="shared" si="2"/>
        <v>391.08748613002302</v>
      </c>
      <c r="D67" s="2">
        <f t="shared" si="3"/>
        <v>62.39738529978996</v>
      </c>
      <c r="E67" s="2">
        <f t="shared" si="4"/>
        <v>4.397729251095706</v>
      </c>
      <c r="F67" s="2">
        <f t="shared" si="5"/>
        <v>1.8827769087575539</v>
      </c>
      <c r="G67" s="2">
        <f t="shared" si="6"/>
        <v>603.79058208916786</v>
      </c>
      <c r="H67" s="2">
        <f t="shared" si="7"/>
        <v>0.95158141129095486</v>
      </c>
    </row>
    <row r="68" spans="1:8" ht="15" customHeight="1" x14ac:dyDescent="0.2">
      <c r="A68" s="2">
        <f t="shared" si="8"/>
        <v>57</v>
      </c>
      <c r="B68" s="2">
        <f t="shared" si="1"/>
        <v>137.05176650081901</v>
      </c>
      <c r="C68" s="2">
        <f t="shared" si="2"/>
        <v>372.15151578656969</v>
      </c>
      <c r="D68" s="2">
        <f t="shared" si="3"/>
        <v>59.376193990073091</v>
      </c>
      <c r="E68" s="2">
        <f t="shared" si="4"/>
        <v>4.1848016699432806</v>
      </c>
      <c r="F68" s="2">
        <f t="shared" si="5"/>
        <v>1.7916162811925749</v>
      </c>
      <c r="G68" s="2">
        <f t="shared" si="6"/>
        <v>574.55589422859748</v>
      </c>
      <c r="H68" s="2">
        <f t="shared" si="7"/>
        <v>0.95158152124465401</v>
      </c>
    </row>
    <row r="69" spans="1:8" ht="15" customHeight="1" x14ac:dyDescent="0.2">
      <c r="A69" s="2">
        <f t="shared" si="8"/>
        <v>58</v>
      </c>
      <c r="B69" s="2">
        <f t="shared" si="1"/>
        <v>130.41598113098101</v>
      </c>
      <c r="C69" s="2">
        <f t="shared" si="2"/>
        <v>354.13245798601127</v>
      </c>
      <c r="D69" s="2">
        <f t="shared" si="3"/>
        <v>56.501280693446802</v>
      </c>
      <c r="E69" s="2">
        <f t="shared" si="4"/>
        <v>3.9821824247127062</v>
      </c>
      <c r="F69" s="2">
        <f t="shared" si="5"/>
        <v>1.7048696349794525</v>
      </c>
      <c r="G69" s="2">
        <f t="shared" si="6"/>
        <v>546.73677187013129</v>
      </c>
      <c r="H69" s="2">
        <f t="shared" si="7"/>
        <v>0.95158161435402355</v>
      </c>
    </row>
    <row r="70" spans="1:8" ht="15" customHeight="1" x14ac:dyDescent="0.2">
      <c r="A70" s="2">
        <f t="shared" si="8"/>
        <v>59</v>
      </c>
      <c r="B70" s="2">
        <f t="shared" si="1"/>
        <v>124.10149193797298</v>
      </c>
      <c r="C70" s="2">
        <f t="shared" si="2"/>
        <v>336.98590522757809</v>
      </c>
      <c r="D70" s="2">
        <f t="shared" si="3"/>
        <v>53.765566940937077</v>
      </c>
      <c r="E70" s="2">
        <f t="shared" si="4"/>
        <v>3.7893727468295548</v>
      </c>
      <c r="F70" s="2">
        <f t="shared" si="5"/>
        <v>1.6223231495693502</v>
      </c>
      <c r="G70" s="2">
        <f t="shared" si="6"/>
        <v>520.26466000288701</v>
      </c>
      <c r="H70" s="2">
        <f t="shared" si="7"/>
        <v>0.95158168607696092</v>
      </c>
    </row>
    <row r="71" spans="1:8" ht="15" customHeight="1" x14ac:dyDescent="0.2">
      <c r="A71" s="2">
        <f t="shared" si="8"/>
        <v>60</v>
      </c>
      <c r="B71" s="2">
        <f t="shared" si="1"/>
        <v>118.09273752970438</v>
      </c>
      <c r="C71" s="2">
        <f t="shared" si="2"/>
        <v>320.66959843311912</v>
      </c>
      <c r="D71" s="2">
        <f t="shared" si="3"/>
        <v>51.162315025891829</v>
      </c>
      <c r="E71" s="2">
        <f t="shared" si="4"/>
        <v>3.6058979852155613</v>
      </c>
      <c r="F71" s="2">
        <f t="shared" si="5"/>
        <v>1.543773397873164</v>
      </c>
      <c r="G71" s="2">
        <f t="shared" si="6"/>
        <v>495.07432237180404</v>
      </c>
      <c r="H71" s="2">
        <f t="shared" si="7"/>
        <v>0.95158173615821895</v>
      </c>
    </row>
    <row r="72" spans="1:8" ht="15" customHeight="1" x14ac:dyDescent="0.2">
      <c r="A72" s="2">
        <f t="shared" si="8"/>
        <v>61</v>
      </c>
      <c r="B72" s="2">
        <f t="shared" si="1"/>
        <v>112.37491233578797</v>
      </c>
      <c r="C72" s="2">
        <f t="shared" si="2"/>
        <v>305.14332553103321</v>
      </c>
      <c r="D72" s="2">
        <f t="shared" si="3"/>
        <v>48.685112098367533</v>
      </c>
      <c r="E72" s="2">
        <f t="shared" si="4"/>
        <v>3.4313064114089578</v>
      </c>
      <c r="F72" s="2">
        <f t="shared" si="5"/>
        <v>1.4690268333173262</v>
      </c>
      <c r="G72" s="2">
        <f t="shared" si="6"/>
        <v>471.10368320991506</v>
      </c>
      <c r="H72" s="2">
        <f t="shared" si="7"/>
        <v>0.95158176700652719</v>
      </c>
    </row>
    <row r="73" spans="1:8" ht="15" customHeight="1" x14ac:dyDescent="0.2">
      <c r="A73" s="2">
        <f t="shared" si="8"/>
        <v>62</v>
      </c>
      <c r="B73" s="2">
        <f t="shared" si="1"/>
        <v>106.93392928423201</v>
      </c>
      <c r="C73" s="2">
        <f t="shared" si="2"/>
        <v>290.36882367497321</v>
      </c>
      <c r="D73" s="2">
        <f t="shared" si="3"/>
        <v>46.32785494858603</v>
      </c>
      <c r="E73" s="2">
        <f t="shared" si="4"/>
        <v>3.2651681024498926</v>
      </c>
      <c r="F73" s="2">
        <f t="shared" si="5"/>
        <v>1.3978993019329951</v>
      </c>
      <c r="G73" s="2">
        <f t="shared" si="6"/>
        <v>448.29367531217417</v>
      </c>
      <c r="H73" s="2">
        <f t="shared" si="7"/>
        <v>0.95158178238173674</v>
      </c>
    </row>
    <row r="74" spans="1:8" ht="15" customHeight="1" x14ac:dyDescent="0.2">
      <c r="A74" s="2">
        <f t="shared" si="8"/>
        <v>63</v>
      </c>
      <c r="B74" s="2">
        <f t="shared" si="1"/>
        <v>101.75638439037341</v>
      </c>
      <c r="C74" s="2">
        <f t="shared" si="2"/>
        <v>276.30968531036274</v>
      </c>
      <c r="D74" s="2">
        <f t="shared" si="3"/>
        <v>44.084735413944763</v>
      </c>
      <c r="E74" s="2">
        <f t="shared" si="4"/>
        <v>3.1070738898939614</v>
      </c>
      <c r="F74" s="2">
        <f t="shared" si="5"/>
        <v>1.3302155794434298</v>
      </c>
      <c r="G74" s="2">
        <f t="shared" si="6"/>
        <v>426.58809458401828</v>
      </c>
      <c r="H74" s="2">
        <f t="shared" si="7"/>
        <v>0.95158178642806746</v>
      </c>
    </row>
    <row r="75" spans="1:8" ht="15" customHeight="1" x14ac:dyDescent="0.2">
      <c r="A75" s="2">
        <f t="shared" si="8"/>
        <v>64</v>
      </c>
      <c r="B75" s="2">
        <f t="shared" si="1"/>
        <v>96.829523201585872</v>
      </c>
      <c r="C75" s="2">
        <f t="shared" si="2"/>
        <v>262.93126823668706</v>
      </c>
      <c r="D75" s="2">
        <f t="shared" si="3"/>
        <v>41.950226376548756</v>
      </c>
      <c r="E75" s="2">
        <f t="shared" si="4"/>
        <v>2.9566343657726324</v>
      </c>
      <c r="F75" s="2">
        <f t="shared" si="5"/>
        <v>1.2658089326112107</v>
      </c>
      <c r="G75" s="2">
        <f t="shared" si="6"/>
        <v>405.93346111320551</v>
      </c>
      <c r="H75" s="2">
        <f t="shared" si="7"/>
        <v>0.9515817830345995</v>
      </c>
    </row>
    <row r="76" spans="1:8" ht="15" customHeight="1" x14ac:dyDescent="0.2">
      <c r="A76" s="2">
        <f t="shared" si="8"/>
        <v>65</v>
      </c>
      <c r="B76" s="2">
        <f t="shared" si="1"/>
        <v>92.141209009232838</v>
      </c>
      <c r="C76" s="2">
        <f t="shared" si="2"/>
        <v>250.20060973146144</v>
      </c>
      <c r="D76" s="2">
        <f t="shared" si="3"/>
        <v>39.919068336516823</v>
      </c>
      <c r="E76" s="2">
        <f t="shared" si="4"/>
        <v>2.8134789386113619</v>
      </c>
      <c r="F76" s="2">
        <f t="shared" si="5"/>
        <v>1.2045207036878611</v>
      </c>
      <c r="G76" s="2">
        <f t="shared" si="6"/>
        <v>386.27888671951035</v>
      </c>
      <c r="H76" s="2">
        <f t="shared" si="7"/>
        <v>0.95158177547262734</v>
      </c>
    </row>
    <row r="77" spans="1:8" ht="15" customHeight="1" x14ac:dyDescent="0.2">
      <c r="A77" s="2">
        <f t="shared" ref="A77:A111" si="9">A76+1</f>
        <v>66</v>
      </c>
      <c r="B77" s="2">
        <f t="shared" ref="B77:B111" si="10">$B$4*B76+$C$4*C76+$D$4*D76+$E$4*E76+$F$4*F76</f>
        <v>87.67989272408586</v>
      </c>
      <c r="C77" s="2">
        <f t="shared" ref="C77:C111" si="11">$B$5*B76+$C$5*C76+$D$5*D76+$E$5*E76+$F$5*F76</f>
        <v>238.08634472244955</v>
      </c>
      <c r="D77" s="2">
        <f t="shared" ref="D77:D111" si="12">$B$6*B76+$C$6*C76+$D$6*D76+$E$6*E76+$F$6*F76</f>
        <v>37.986256554470245</v>
      </c>
      <c r="E77" s="2">
        <f t="shared" ref="E77:E111" si="13">$B$7*B76+$C$7*C76+$D$7*D76+$E$7*E76+$F$7*F76</f>
        <v>2.6772549345267684</v>
      </c>
      <c r="F77" s="2">
        <f t="shared" ref="F77:F111" si="14">$B$8*B76+$C$8*C76+$D$8*D76+$E$8*E76+$F$8*F76</f>
        <v>1.1461999166091414</v>
      </c>
      <c r="G77" s="2">
        <f t="shared" ref="G77:G111" si="15">SUM(B77:F77)</f>
        <v>367.57594885214155</v>
      </c>
      <c r="H77" s="2">
        <f t="shared" ref="H77:H111" si="16">G78/G77</f>
        <v>0.95158176624609647</v>
      </c>
    </row>
    <row r="78" spans="1:8" ht="15" customHeight="1" x14ac:dyDescent="0.2">
      <c r="A78" s="2">
        <f t="shared" si="9"/>
        <v>67</v>
      </c>
      <c r="B78" s="2">
        <f t="shared" si="10"/>
        <v>83.434584308006791</v>
      </c>
      <c r="C78" s="2">
        <f t="shared" si="11"/>
        <v>226.55862792863999</v>
      </c>
      <c r="D78" s="2">
        <f t="shared" si="12"/>
        <v>36.14702875824208</v>
      </c>
      <c r="E78" s="2">
        <f t="shared" si="13"/>
        <v>2.5476267398821908</v>
      </c>
      <c r="F78" s="2">
        <f t="shared" si="14"/>
        <v>1.0907029035345892</v>
      </c>
      <c r="G78" s="2">
        <f t="shared" si="15"/>
        <v>349.77857063830567</v>
      </c>
      <c r="H78" s="2">
        <f t="shared" si="16"/>
        <v>0.95158175709068127</v>
      </c>
    </row>
    <row r="79" spans="1:8" ht="15" customHeight="1" x14ac:dyDescent="0.2">
      <c r="A79" s="2">
        <f t="shared" si="9"/>
        <v>68</v>
      </c>
      <c r="B79" s="2">
        <f t="shared" si="10"/>
        <v>79.394825658727356</v>
      </c>
      <c r="C79" s="2">
        <f t="shared" si="11"/>
        <v>215.5890598417385</v>
      </c>
      <c r="D79" s="2">
        <f t="shared" si="12"/>
        <v>34.396853406811125</v>
      </c>
      <c r="E79" s="2">
        <f t="shared" si="13"/>
        <v>2.4242749830062538</v>
      </c>
      <c r="F79" s="2">
        <f t="shared" si="14"/>
        <v>1.0378929503826497</v>
      </c>
      <c r="G79" s="2">
        <f t="shared" si="15"/>
        <v>332.84290684066588</v>
      </c>
      <c r="H79" s="2">
        <f t="shared" si="16"/>
        <v>0.95158174906429804</v>
      </c>
    </row>
    <row r="80" spans="1:8" ht="15" customHeight="1" x14ac:dyDescent="0.2">
      <c r="A80" s="2">
        <f t="shared" si="9"/>
        <v>69</v>
      </c>
      <c r="B80" s="2">
        <f t="shared" si="10"/>
        <v>75.550664852608662</v>
      </c>
      <c r="C80" s="2">
        <f t="shared" si="11"/>
        <v>205.15061638838313</v>
      </c>
      <c r="D80" s="2">
        <f t="shared" si="12"/>
        <v>32.731418500836618</v>
      </c>
      <c r="E80" s="2">
        <f t="shared" si="13"/>
        <v>2.3068957531396768</v>
      </c>
      <c r="F80" s="2">
        <f t="shared" si="14"/>
        <v>0.9876399601179835</v>
      </c>
      <c r="G80" s="2">
        <f t="shared" si="15"/>
        <v>316.72723545508603</v>
      </c>
      <c r="H80" s="2">
        <f t="shared" si="16"/>
        <v>0.95158174268305573</v>
      </c>
    </row>
    <row r="81" spans="1:8" ht="15" customHeight="1" x14ac:dyDescent="0.2">
      <c r="A81" s="2">
        <f t="shared" si="9"/>
        <v>70</v>
      </c>
      <c r="B81" s="2">
        <f t="shared" si="10"/>
        <v>71.892631659859305</v>
      </c>
      <c r="C81" s="2">
        <f t="shared" si="11"/>
        <v>195.21758209654419</v>
      </c>
      <c r="D81" s="2">
        <f t="shared" si="12"/>
        <v>31.146620925303665</v>
      </c>
      <c r="E81" s="2">
        <f t="shared" si="13"/>
        <v>2.1951998551571554</v>
      </c>
      <c r="F81" s="2">
        <f t="shared" si="14"/>
        <v>0.9398201326729807</v>
      </c>
      <c r="G81" s="2">
        <f t="shared" si="15"/>
        <v>301.39185466953728</v>
      </c>
      <c r="H81" s="2">
        <f t="shared" si="16"/>
        <v>0.95158173806901047</v>
      </c>
    </row>
    <row r="82" spans="1:8" ht="15" customHeight="1" x14ac:dyDescent="0.2">
      <c r="A82" s="2">
        <f t="shared" si="9"/>
        <v>71</v>
      </c>
      <c r="B82" s="2">
        <f t="shared" si="10"/>
        <v>68.411714256234944</v>
      </c>
      <c r="C82" s="2">
        <f t="shared" si="11"/>
        <v>185.76548658427561</v>
      </c>
      <c r="D82" s="2">
        <f t="shared" si="12"/>
        <v>29.638556306462085</v>
      </c>
      <c r="E82" s="2">
        <f t="shared" si="13"/>
        <v>2.0889120987979499</v>
      </c>
      <c r="F82" s="2">
        <f t="shared" si="14"/>
        <v>0.89431566051029521</v>
      </c>
      <c r="G82" s="2">
        <f t="shared" si="15"/>
        <v>286.79898490628091</v>
      </c>
      <c r="H82" s="2">
        <f t="shared" si="16"/>
        <v>0.95158173508765531</v>
      </c>
    </row>
    <row r="83" spans="1:8" ht="15" customHeight="1" x14ac:dyDescent="0.2">
      <c r="A83" s="2">
        <f t="shared" si="9"/>
        <v>72</v>
      </c>
      <c r="B83" s="2">
        <f t="shared" si="10"/>
        <v>65.099337063837666</v>
      </c>
      <c r="C83" s="2">
        <f t="shared" si="11"/>
        <v>176.77104419170433</v>
      </c>
      <c r="D83" s="2">
        <f t="shared" si="12"/>
        <v>28.203509362806546</v>
      </c>
      <c r="E83" s="2">
        <f t="shared" si="13"/>
        <v>1.9877706212029815</v>
      </c>
      <c r="F83" s="2">
        <f t="shared" si="14"/>
        <v>0.85101443894555473</v>
      </c>
      <c r="G83" s="2">
        <f t="shared" si="15"/>
        <v>272.91267567849707</v>
      </c>
      <c r="H83" s="2">
        <f t="shared" si="16"/>
        <v>0.95158173346280484</v>
      </c>
    </row>
    <row r="84" spans="1:8" ht="15" customHeight="1" x14ac:dyDescent="0.2">
      <c r="A84" s="2">
        <f t="shared" si="9"/>
        <v>73</v>
      </c>
      <c r="B84" s="2">
        <f t="shared" si="10"/>
        <v>61.947339660885966</v>
      </c>
      <c r="C84" s="2">
        <f t="shared" si="11"/>
        <v>168.21209658485856</v>
      </c>
      <c r="D84" s="2">
        <f t="shared" si="12"/>
        <v>26.837944728374005</v>
      </c>
      <c r="E84" s="2">
        <f t="shared" si="13"/>
        <v>1.8915262415537579</v>
      </c>
      <c r="F84" s="2">
        <f t="shared" si="14"/>
        <v>0.80980979044423029</v>
      </c>
      <c r="G84" s="2">
        <f t="shared" si="15"/>
        <v>259.69871700611651</v>
      </c>
      <c r="H84" s="2">
        <f t="shared" si="16"/>
        <v>0.95158173286396963</v>
      </c>
    </row>
    <row r="85" spans="1:8" ht="15" customHeight="1" x14ac:dyDescent="0.2">
      <c r="A85" s="2">
        <f t="shared" si="9"/>
        <v>74</v>
      </c>
      <c r="B85" s="2">
        <f t="shared" si="10"/>
        <v>58.947956706184357</v>
      </c>
      <c r="C85" s="2">
        <f t="shared" si="11"/>
        <v>160.06755817025359</v>
      </c>
      <c r="D85" s="2">
        <f t="shared" si="12"/>
        <v>25.538498226030075</v>
      </c>
      <c r="E85" s="2">
        <f t="shared" si="13"/>
        <v>1.7999418465787689</v>
      </c>
      <c r="F85" s="2">
        <f t="shared" si="14"/>
        <v>0.77060020218320591</v>
      </c>
      <c r="G85" s="2">
        <f t="shared" si="15"/>
        <v>247.12455515123</v>
      </c>
      <c r="H85" s="2">
        <f t="shared" si="16"/>
        <v>0.95158173296647663</v>
      </c>
    </row>
    <row r="86" spans="1:8" ht="15" customHeight="1" x14ac:dyDescent="0.2">
      <c r="A86" s="2">
        <f t="shared" si="9"/>
        <v>75</v>
      </c>
      <c r="B86" s="2">
        <f t="shared" si="10"/>
        <v>56.093798828621672</v>
      </c>
      <c r="C86" s="2">
        <f t="shared" si="11"/>
        <v>152.31736417036271</v>
      </c>
      <c r="D86" s="2">
        <f t="shared" si="12"/>
        <v>24.301968568503678</v>
      </c>
      <c r="E86" s="2">
        <f t="shared" si="13"/>
        <v>1.7127918056612919</v>
      </c>
      <c r="F86" s="2">
        <f t="shared" si="14"/>
        <v>0.73328907622773687</v>
      </c>
      <c r="G86" s="2">
        <f t="shared" si="15"/>
        <v>235.15921244937707</v>
      </c>
      <c r="H86" s="2">
        <f t="shared" si="16"/>
        <v>0.95158173348771569</v>
      </c>
    </row>
    <row r="87" spans="1:8" ht="15" customHeight="1" x14ac:dyDescent="0.2">
      <c r="A87" s="2">
        <f t="shared" si="9"/>
        <v>76</v>
      </c>
      <c r="B87" s="2">
        <f t="shared" si="10"/>
        <v>53.377834435601933</v>
      </c>
      <c r="C87" s="2">
        <f t="shared" si="11"/>
        <v>144.9424212210846</v>
      </c>
      <c r="D87" s="2">
        <f t="shared" si="12"/>
        <v>23.125309465513965</v>
      </c>
      <c r="E87" s="2">
        <f t="shared" si="13"/>
        <v>1.6298614142625711</v>
      </c>
      <c r="F87" s="2">
        <f t="shared" si="14"/>
        <v>0.69778449172120072</v>
      </c>
      <c r="G87" s="2">
        <f t="shared" si="15"/>
        <v>223.77321102818425</v>
      </c>
      <c r="H87" s="2">
        <f t="shared" si="16"/>
        <v>0.95158173420442027</v>
      </c>
    </row>
    <row r="88" spans="1:8" ht="15" customHeight="1" x14ac:dyDescent="0.2">
      <c r="A88" s="2">
        <f t="shared" si="9"/>
        <v>77</v>
      </c>
      <c r="B88" s="2">
        <f t="shared" si="10"/>
        <v>50.793372397110339</v>
      </c>
      <c r="C88" s="2">
        <f t="shared" si="11"/>
        <v>137.92456036245378</v>
      </c>
      <c r="D88" s="2">
        <f t="shared" si="12"/>
        <v>22.005622116233653</v>
      </c>
      <c r="E88" s="2">
        <f t="shared" si="13"/>
        <v>1.5509463643718391</v>
      </c>
      <c r="F88" s="2">
        <f t="shared" si="14"/>
        <v>0.66399897852164036</v>
      </c>
      <c r="G88" s="2">
        <f t="shared" si="15"/>
        <v>212.93850021869127</v>
      </c>
      <c r="H88" s="2">
        <f t="shared" si="16"/>
        <v>0.95158173495624943</v>
      </c>
    </row>
    <row r="89" spans="1:8" ht="15" customHeight="1" x14ac:dyDescent="0.2">
      <c r="A89" s="2">
        <f t="shared" si="9"/>
        <v>78</v>
      </c>
      <c r="B89" s="2">
        <f t="shared" si="10"/>
        <v>48.334045564370086</v>
      </c>
      <c r="C89" s="2">
        <f t="shared" si="11"/>
        <v>131.24649230285448</v>
      </c>
      <c r="D89" s="2">
        <f t="shared" si="12"/>
        <v>20.940148067400838</v>
      </c>
      <c r="E89" s="2">
        <f t="shared" si="13"/>
        <v>1.4758522407100338</v>
      </c>
      <c r="F89" s="2">
        <f t="shared" si="14"/>
        <v>0.63184930174854137</v>
      </c>
      <c r="G89" s="2">
        <f t="shared" si="15"/>
        <v>202.62838747708395</v>
      </c>
      <c r="H89" s="2">
        <f t="shared" si="16"/>
        <v>0.95158173564053261</v>
      </c>
    </row>
    <row r="90" spans="1:8" ht="15" customHeight="1" x14ac:dyDescent="0.2">
      <c r="A90" s="2">
        <f t="shared" si="9"/>
        <v>79</v>
      </c>
      <c r="B90" s="2">
        <f t="shared" si="10"/>
        <v>45.993795083940029</v>
      </c>
      <c r="C90" s="2">
        <f t="shared" si="11"/>
        <v>124.8917648448565</v>
      </c>
      <c r="D90" s="2">
        <f t="shared" si="12"/>
        <v>19.926262418516512</v>
      </c>
      <c r="E90" s="2">
        <f t="shared" si="13"/>
        <v>1.404394041444859</v>
      </c>
      <c r="F90" s="2">
        <f t="shared" si="14"/>
        <v>0.60125625672805694</v>
      </c>
      <c r="G90" s="2">
        <f t="shared" si="15"/>
        <v>192.81747264548591</v>
      </c>
      <c r="H90" s="2">
        <f t="shared" si="16"/>
        <v>0.95158173620219821</v>
      </c>
    </row>
    <row r="91" spans="1:8" ht="15" customHeight="1" x14ac:dyDescent="0.2">
      <c r="A91" s="2">
        <f t="shared" si="9"/>
        <v>80</v>
      </c>
      <c r="B91" s="2">
        <f t="shared" si="10"/>
        <v>43.766855469780076</v>
      </c>
      <c r="C91" s="2">
        <f t="shared" si="11"/>
        <v>118.84472236759365</v>
      </c>
      <c r="D91" s="2">
        <f t="shared" si="12"/>
        <v>18.961467356673605</v>
      </c>
      <c r="E91" s="2">
        <f t="shared" si="13"/>
        <v>1.3363957222172078</v>
      </c>
      <c r="F91" s="2">
        <f t="shared" si="14"/>
        <v>0.57214447384680733</v>
      </c>
      <c r="G91" s="2">
        <f t="shared" si="15"/>
        <v>183.48158539011135</v>
      </c>
      <c r="H91" s="2">
        <f t="shared" si="16"/>
        <v>0.95158173662194701</v>
      </c>
    </row>
    <row r="92" spans="1:8" ht="15" customHeight="1" x14ac:dyDescent="0.2">
      <c r="A92" s="2">
        <f t="shared" si="9"/>
        <v>81</v>
      </c>
      <c r="B92" s="2">
        <f t="shared" si="10"/>
        <v>41.647740397365261</v>
      </c>
      <c r="C92" s="2">
        <f t="shared" si="11"/>
        <v>113.09046726651988</v>
      </c>
      <c r="D92" s="2">
        <f t="shared" si="12"/>
        <v>18.04338600461146</v>
      </c>
      <c r="E92" s="2">
        <f t="shared" si="13"/>
        <v>1.2716897623289343</v>
      </c>
      <c r="F92" s="2">
        <f t="shared" si="14"/>
        <v>0.5444422328447015</v>
      </c>
      <c r="G92" s="2">
        <f t="shared" si="15"/>
        <v>174.59772566367022</v>
      </c>
      <c r="H92" s="2">
        <f t="shared" si="16"/>
        <v>0.95158173690474779</v>
      </c>
    </row>
    <row r="93" spans="1:8" ht="15" customHeight="1" x14ac:dyDescent="0.2">
      <c r="A93" s="2">
        <f t="shared" si="9"/>
        <v>82</v>
      </c>
      <c r="B93" s="2">
        <f t="shared" si="10"/>
        <v>39.631229185420125</v>
      </c>
      <c r="C93" s="2">
        <f t="shared" si="11"/>
        <v>107.61482325658503</v>
      </c>
      <c r="D93" s="2">
        <f t="shared" si="12"/>
        <v>17.169756566556163</v>
      </c>
      <c r="E93" s="2">
        <f t="shared" si="13"/>
        <v>1.210116751995951</v>
      </c>
      <c r="F93" s="2">
        <f t="shared" si="14"/>
        <v>0.518081286096713</v>
      </c>
      <c r="G93" s="2">
        <f t="shared" si="15"/>
        <v>166.14400704665397</v>
      </c>
      <c r="H93" s="2">
        <f t="shared" si="16"/>
        <v>0.95158173706988636</v>
      </c>
    </row>
    <row r="94" spans="1:8" ht="15" customHeight="1" x14ac:dyDescent="0.2">
      <c r="A94" s="2">
        <f t="shared" si="9"/>
        <v>83</v>
      </c>
      <c r="B94" s="2">
        <f t="shared" si="10"/>
        <v>37.712353932303266</v>
      </c>
      <c r="C94" s="2">
        <f t="shared" si="11"/>
        <v>102.40430044953786</v>
      </c>
      <c r="D94" s="2">
        <f t="shared" si="12"/>
        <v>16.338426757286896</v>
      </c>
      <c r="E94" s="2">
        <f t="shared" si="13"/>
        <v>1.1515249996258057</v>
      </c>
      <c r="F94" s="2">
        <f t="shared" si="14"/>
        <v>0.49299669045260353</v>
      </c>
      <c r="G94" s="2">
        <f t="shared" si="15"/>
        <v>158.09960282920642</v>
      </c>
      <c r="H94" s="2">
        <f t="shared" si="16"/>
        <v>0.95158173714316041</v>
      </c>
    </row>
    <row r="95" spans="1:8" ht="15" customHeight="1" x14ac:dyDescent="0.2">
      <c r="A95" s="2">
        <f t="shared" si="9"/>
        <v>84</v>
      </c>
      <c r="B95" s="2">
        <f t="shared" si="10"/>
        <v>35.886387275508731</v>
      </c>
      <c r="C95" s="2">
        <f t="shared" si="11"/>
        <v>97.446062120329827</v>
      </c>
      <c r="D95" s="2">
        <f t="shared" si="12"/>
        <v>15.54734850066577</v>
      </c>
      <c r="E95" s="2">
        <f t="shared" si="13"/>
        <v>1.0957701581332506</v>
      </c>
      <c r="F95" s="2">
        <f t="shared" si="14"/>
        <v>0.46912664722237568</v>
      </c>
      <c r="G95" s="2">
        <f t="shared" si="15"/>
        <v>150.44469470185996</v>
      </c>
      <c r="H95" s="2">
        <f t="shared" si="16"/>
        <v>0.95158173715130878</v>
      </c>
    </row>
    <row r="96" spans="1:8" ht="15" customHeight="1" x14ac:dyDescent="0.2">
      <c r="A96" s="2">
        <f t="shared" si="9"/>
        <v>85</v>
      </c>
      <c r="B96" s="2">
        <f t="shared" si="10"/>
        <v>34.148830744167782</v>
      </c>
      <c r="C96" s="2">
        <f t="shared" si="11"/>
        <v>92.727893081560254</v>
      </c>
      <c r="D96" s="2">
        <f t="shared" si="12"/>
        <v>14.794572884592913</v>
      </c>
      <c r="E96" s="2">
        <f t="shared" si="13"/>
        <v>1.0427148693595265</v>
      </c>
      <c r="F96" s="2">
        <f t="shared" si="14"/>
        <v>0.44641234991375245</v>
      </c>
      <c r="G96" s="2">
        <f t="shared" si="15"/>
        <v>143.1604239295942</v>
      </c>
      <c r="H96" s="2">
        <f t="shared" si="16"/>
        <v>0.95158173711848104</v>
      </c>
    </row>
    <row r="97" spans="1:8" ht="15" customHeight="1" x14ac:dyDescent="0.2">
      <c r="A97" s="2">
        <f t="shared" si="9"/>
        <v>86</v>
      </c>
      <c r="B97" s="2">
        <f t="shared" si="10"/>
        <v>32.495403675823809</v>
      </c>
      <c r="C97" s="2">
        <f t="shared" si="11"/>
        <v>88.238169588650109</v>
      </c>
      <c r="D97" s="2">
        <f t="shared" si="12"/>
        <v>14.078245360010877</v>
      </c>
      <c r="E97" s="2">
        <f t="shared" si="13"/>
        <v>0.99222842571046244</v>
      </c>
      <c r="F97" s="2">
        <f t="shared" si="14"/>
        <v>0.42479783934614823</v>
      </c>
      <c r="G97" s="2">
        <f t="shared" si="15"/>
        <v>136.22884488954142</v>
      </c>
      <c r="H97" s="2">
        <f t="shared" si="16"/>
        <v>0.9515817370643691</v>
      </c>
    </row>
    <row r="98" spans="1:8" ht="15" customHeight="1" x14ac:dyDescent="0.2">
      <c r="A98" s="2">
        <f t="shared" si="9"/>
        <v>87</v>
      </c>
      <c r="B98" s="2">
        <f t="shared" si="10"/>
        <v>30.9220326701085</v>
      </c>
      <c r="C98" s="2">
        <f t="shared" si="11"/>
        <v>83.965830702002094</v>
      </c>
      <c r="D98" s="2">
        <f t="shared" si="12"/>
        <v>13.396601172193702</v>
      </c>
      <c r="E98" s="2">
        <f t="shared" si="13"/>
        <v>0.94418644817474207</v>
      </c>
      <c r="F98" s="2">
        <f t="shared" si="14"/>
        <v>0.40422986578330677</v>
      </c>
      <c r="G98" s="2">
        <f t="shared" si="15"/>
        <v>129.63288085826233</v>
      </c>
      <c r="H98" s="2">
        <f t="shared" si="16"/>
        <v>0.95158173700359694</v>
      </c>
    </row>
    <row r="99" spans="1:8" ht="15" customHeight="1" x14ac:dyDescent="0.2">
      <c r="A99" s="2">
        <f t="shared" si="9"/>
        <v>88</v>
      </c>
      <c r="B99" s="2">
        <f t="shared" si="10"/>
        <v>29.424841553258727</v>
      </c>
      <c r="C99" s="2">
        <f t="shared" si="11"/>
        <v>79.90035103583071</v>
      </c>
      <c r="D99" s="2">
        <f t="shared" si="12"/>
        <v>12.74796101312536</v>
      </c>
      <c r="E99" s="2">
        <f t="shared" si="13"/>
        <v>0.89847057992685442</v>
      </c>
      <c r="F99" s="2">
        <f t="shared" si="14"/>
        <v>0.38465775774393279</v>
      </c>
      <c r="G99" s="2">
        <f t="shared" si="15"/>
        <v>123.35628193988559</v>
      </c>
      <c r="H99" s="2">
        <f t="shared" si="16"/>
        <v>0.95158173694593595</v>
      </c>
    </row>
    <row r="100" spans="1:8" ht="15" customHeight="1" x14ac:dyDescent="0.2">
      <c r="A100" s="2">
        <f t="shared" si="9"/>
        <v>89</v>
      </c>
      <c r="B100" s="2">
        <f t="shared" si="10"/>
        <v>28.00014182867724</v>
      </c>
      <c r="C100" s="2">
        <f t="shared" si="11"/>
        <v>76.03171482663862</v>
      </c>
      <c r="D100" s="2">
        <f t="shared" si="12"/>
        <v>12.130726884307407</v>
      </c>
      <c r="E100" s="2">
        <f t="shared" si="13"/>
        <v>0.85496819475949659</v>
      </c>
      <c r="F100" s="2">
        <f t="shared" si="14"/>
        <v>0.36603329716615413</v>
      </c>
      <c r="G100" s="2">
        <f t="shared" si="15"/>
        <v>117.38358503154892</v>
      </c>
      <c r="H100" s="2">
        <f t="shared" si="16"/>
        <v>0.95158173689702275</v>
      </c>
    </row>
    <row r="101" spans="1:8" ht="15" customHeight="1" x14ac:dyDescent="0.2">
      <c r="A101" s="2">
        <f t="shared" si="9"/>
        <v>90</v>
      </c>
      <c r="B101" s="2">
        <f t="shared" si="10"/>
        <v>26.644423589949326</v>
      </c>
      <c r="C101" s="2">
        <f t="shared" si="11"/>
        <v>72.350391257484091</v>
      </c>
      <c r="D101" s="2">
        <f t="shared" si="12"/>
        <v>11.543378159841982</v>
      </c>
      <c r="E101" s="2">
        <f t="shared" si="13"/>
        <v>0.81357211962781739</v>
      </c>
      <c r="F101" s="2">
        <f t="shared" si="14"/>
        <v>0.34831060061746461</v>
      </c>
      <c r="G101" s="2">
        <f t="shared" si="15"/>
        <v>111.70007572752068</v>
      </c>
      <c r="H101" s="2">
        <f t="shared" si="16"/>
        <v>0.95158173685928193</v>
      </c>
    </row>
    <row r="102" spans="1:8" ht="15" customHeight="1" x14ac:dyDescent="0.2">
      <c r="A102" s="2">
        <f t="shared" si="9"/>
        <v>91</v>
      </c>
      <c r="B102" s="2">
        <f t="shared" si="10"/>
        <v>25.354346873882356</v>
      </c>
      <c r="C102" s="2">
        <f t="shared" si="11"/>
        <v>68.84731097722711</v>
      </c>
      <c r="D102" s="2">
        <f t="shared" si="12"/>
        <v>10.984467840117935</v>
      </c>
      <c r="E102" s="2">
        <f t="shared" si="13"/>
        <v>0.77418037062316925</v>
      </c>
      <c r="F102" s="2">
        <f t="shared" si="14"/>
        <v>0.33144600625688747</v>
      </c>
      <c r="G102" s="2">
        <f t="shared" si="15"/>
        <v>106.29175206810746</v>
      </c>
      <c r="H102" s="2">
        <f t="shared" si="16"/>
        <v>0.95158173683287961</v>
      </c>
    </row>
    <row r="103" spans="1:8" ht="15" customHeight="1" x14ac:dyDescent="0.2">
      <c r="A103" s="2">
        <f t="shared" si="9"/>
        <v>92</v>
      </c>
      <c r="B103" s="2">
        <f t="shared" si="10"/>
        <v>24.126733432233394</v>
      </c>
      <c r="C103" s="2">
        <f t="shared" si="11"/>
        <v>65.513843756861249</v>
      </c>
      <c r="D103" s="2">
        <f t="shared" si="12"/>
        <v>10.452618986887158</v>
      </c>
      <c r="E103" s="2">
        <f t="shared" si="13"/>
        <v>0.73669590172724231</v>
      </c>
      <c r="F103" s="2">
        <f t="shared" si="14"/>
        <v>0.31539796627046102</v>
      </c>
      <c r="G103" s="2">
        <f t="shared" si="15"/>
        <v>101.14529004397951</v>
      </c>
      <c r="H103" s="2">
        <f t="shared" si="16"/>
        <v>0.95158173681657243</v>
      </c>
    </row>
    <row r="104" spans="1:8" ht="15" customHeight="1" x14ac:dyDescent="0.2">
      <c r="A104" s="2">
        <f t="shared" si="9"/>
        <v>93</v>
      </c>
      <c r="B104" s="2">
        <f t="shared" si="10"/>
        <v>22.958558901834042</v>
      </c>
      <c r="C104" s="2">
        <f t="shared" si="11"/>
        <v>62.341777227830995</v>
      </c>
      <c r="D104" s="2">
        <f t="shared" si="12"/>
        <v>9.9465213309573421</v>
      </c>
      <c r="E104" s="2">
        <f t="shared" si="13"/>
        <v>0.70102636572883537</v>
      </c>
      <c r="F104" s="2">
        <f t="shared" si="14"/>
        <v>0.30012694451479183</v>
      </c>
      <c r="G104" s="2">
        <f t="shared" si="15"/>
        <v>96.248010770866003</v>
      </c>
      <c r="H104" s="2">
        <f t="shared" si="16"/>
        <v>0.95158173680840163</v>
      </c>
    </row>
    <row r="105" spans="1:8" ht="15" customHeight="1" x14ac:dyDescent="0.2">
      <c r="A105" s="2">
        <f t="shared" si="9"/>
        <v>94</v>
      </c>
      <c r="B105" s="2">
        <f t="shared" si="10"/>
        <v>21.846945353812572</v>
      </c>
      <c r="C105" s="2">
        <f t="shared" si="11"/>
        <v>59.323296649903163</v>
      </c>
      <c r="D105" s="2">
        <f t="shared" si="12"/>
        <v>9.4649280441470296</v>
      </c>
      <c r="E105" s="2">
        <f t="shared" si="13"/>
        <v>0.66708388671525531</v>
      </c>
      <c r="F105" s="2">
        <f t="shared" si="14"/>
        <v>0.28559531911637703</v>
      </c>
      <c r="G105" s="2">
        <f t="shared" si="15"/>
        <v>91.587849253694415</v>
      </c>
      <c r="H105" s="2">
        <f t="shared" si="16"/>
        <v>0.95158173680619706</v>
      </c>
    </row>
    <row r="106" spans="1:8" ht="15" customHeight="1" x14ac:dyDescent="0.2">
      <c r="A106" s="2">
        <f t="shared" si="9"/>
        <v>95</v>
      </c>
      <c r="B106" s="2">
        <f t="shared" si="10"/>
        <v>20.789154203553942</v>
      </c>
      <c r="C106" s="2">
        <f t="shared" si="11"/>
        <v>56.450965658705407</v>
      </c>
      <c r="D106" s="2">
        <f t="shared" si="12"/>
        <v>9.0066526675500462</v>
      </c>
      <c r="E106" s="2">
        <f t="shared" si="13"/>
        <v>0.63478484357859766</v>
      </c>
      <c r="F106" s="2">
        <f t="shared" si="14"/>
        <v>0.27176728978669124</v>
      </c>
      <c r="G106" s="2">
        <f t="shared" si="15"/>
        <v>87.153324663174686</v>
      </c>
      <c r="H106" s="2">
        <f t="shared" si="16"/>
        <v>0.95158173680792002</v>
      </c>
    </row>
    <row r="107" spans="1:8" ht="15" customHeight="1" x14ac:dyDescent="0.2">
      <c r="A107" s="2">
        <f t="shared" si="9"/>
        <v>96</v>
      </c>
      <c r="B107" s="2">
        <f t="shared" si="10"/>
        <v>19.782579463931199</v>
      </c>
      <c r="C107" s="2">
        <f t="shared" si="11"/>
        <v>53.71770794546881</v>
      </c>
      <c r="D107" s="2">
        <f t="shared" si="12"/>
        <v>8.5705661885395354</v>
      </c>
      <c r="E107" s="2">
        <f t="shared" si="13"/>
        <v>0.60404966400405447</v>
      </c>
      <c r="F107" s="2">
        <f t="shared" si="14"/>
        <v>0.25860878962470635</v>
      </c>
      <c r="G107" s="2">
        <f t="shared" si="15"/>
        <v>82.9335120515683</v>
      </c>
      <c r="H107" s="2">
        <f t="shared" si="16"/>
        <v>0.95158173681185165</v>
      </c>
    </row>
    <row r="108" spans="1:8" ht="15" customHeight="1" x14ac:dyDescent="0.2">
      <c r="A108" s="2">
        <f t="shared" si="9"/>
        <v>97</v>
      </c>
      <c r="B108" s="2">
        <f t="shared" si="10"/>
        <v>18.824741325189738</v>
      </c>
      <c r="C108" s="2">
        <f t="shared" si="11"/>
        <v>51.116789823818138</v>
      </c>
      <c r="D108" s="2">
        <f t="shared" si="12"/>
        <v>8.1555942593075095</v>
      </c>
      <c r="E108" s="2">
        <f t="shared" si="13"/>
        <v>0.57480262843301633</v>
      </c>
      <c r="F108" s="2">
        <f t="shared" si="14"/>
        <v>0.24608740118959724</v>
      </c>
      <c r="G108" s="2">
        <f t="shared" si="15"/>
        <v>78.918015437937996</v>
      </c>
      <c r="H108" s="2">
        <f t="shared" si="16"/>
        <v>0.9515817368166738</v>
      </c>
    </row>
    <row r="109" spans="1:8" ht="15" customHeight="1" x14ac:dyDescent="0.2">
      <c r="A109" s="2">
        <f t="shared" si="9"/>
        <v>98</v>
      </c>
      <c r="B109" s="2">
        <f t="shared" si="10"/>
        <v>17.913280045671332</v>
      </c>
      <c r="C109" s="2">
        <f t="shared" si="11"/>
        <v>48.641803640647225</v>
      </c>
      <c r="D109" s="2">
        <f t="shared" si="12"/>
        <v>7.7607145500844865</v>
      </c>
      <c r="E109" s="2">
        <f t="shared" si="13"/>
        <v>0.54697168351815983</v>
      </c>
      <c r="F109" s="2">
        <f t="shared" si="14"/>
        <v>0.23417227663691714</v>
      </c>
      <c r="G109" s="2">
        <f t="shared" si="15"/>
        <v>75.096942196558118</v>
      </c>
      <c r="H109" s="2">
        <f t="shared" si="16"/>
        <v>0.95158173682147174</v>
      </c>
    </row>
    <row r="110" spans="1:8" ht="15" customHeight="1" x14ac:dyDescent="0.2">
      <c r="A110" s="2">
        <f t="shared" si="9"/>
        <v>99</v>
      </c>
      <c r="B110" s="2">
        <f t="shared" si="10"/>
        <v>17.045950138330838</v>
      </c>
      <c r="C110" s="2">
        <f t="shared" si="11"/>
        <v>46.286651990203147</v>
      </c>
      <c r="D110" s="2">
        <f t="shared" si="12"/>
        <v>7.3849542305159268</v>
      </c>
      <c r="E110" s="2">
        <f t="shared" si="13"/>
        <v>0.52048826461099029</v>
      </c>
      <c r="F110" s="2">
        <f t="shared" si="14"/>
        <v>0.22283406172153741</v>
      </c>
      <c r="G110" s="2">
        <f t="shared" si="15"/>
        <v>71.46087868538244</v>
      </c>
      <c r="H110" s="2">
        <f t="shared" si="16"/>
        <v>0.95158173682568603</v>
      </c>
    </row>
    <row r="111" spans="1:8" ht="15" customHeight="1" x14ac:dyDescent="0.2">
      <c r="A111" s="2">
        <f t="shared" si="9"/>
        <v>100</v>
      </c>
      <c r="B111" s="2">
        <f t="shared" si="10"/>
        <v>16.220614838726551</v>
      </c>
      <c r="C111" s="2">
        <f t="shared" si="11"/>
        <v>44.045532692486127</v>
      </c>
      <c r="D111" s="2">
        <f t="shared" si="12"/>
        <v>7.0273875729885118</v>
      </c>
      <c r="E111" s="2">
        <f t="shared" si="13"/>
        <v>0.49528712684449799</v>
      </c>
      <c r="F111" s="2">
        <f t="shared" si="14"/>
        <v>0.21204482348016634</v>
      </c>
      <c r="G111" s="2">
        <f t="shared" si="15"/>
        <v>68.00086705452587</v>
      </c>
      <c r="H111" s="2">
        <f t="shared" si="16"/>
        <v>0</v>
      </c>
    </row>
  </sheetData>
  <mergeCells count="1">
    <mergeCell ref="I9:M9"/>
  </mergeCells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workbookViewId="0">
      <selection activeCell="D10" sqref="D10"/>
    </sheetView>
  </sheetViews>
  <sheetFormatPr baseColWidth="10" defaultColWidth="11" defaultRowHeight="15" customHeight="1" x14ac:dyDescent="0.2"/>
  <cols>
    <col min="1" max="1" width="14.1640625" style="2" customWidth="1"/>
    <col min="2" max="2" width="9.6640625" style="2" customWidth="1"/>
    <col min="3" max="3" width="6.83203125" style="2" customWidth="1"/>
    <col min="4" max="4" width="7.6640625" style="2" customWidth="1"/>
    <col min="5" max="5" width="9" style="2" customWidth="1"/>
    <col min="6" max="6" width="7.1640625" style="2" customWidth="1"/>
    <col min="7" max="7" width="6.83203125" style="2" customWidth="1"/>
    <col min="8" max="8" width="11.1640625" style="2" customWidth="1"/>
    <col min="9" max="16384" width="11" style="2"/>
  </cols>
  <sheetData>
    <row r="1" spans="1:14" ht="15" customHeight="1" x14ac:dyDescent="0.2">
      <c r="A1" s="1" t="s">
        <v>6</v>
      </c>
      <c r="H1" s="3" t="s">
        <v>5</v>
      </c>
    </row>
    <row r="2" spans="1:14" ht="15" customHeight="1" x14ac:dyDescent="0.2">
      <c r="A2" s="4" t="s">
        <v>7</v>
      </c>
      <c r="H2" s="3" t="s">
        <v>13</v>
      </c>
    </row>
    <row r="3" spans="1:14" ht="15" customHeight="1" thickBot="1" x14ac:dyDescent="0.25"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H3" s="3" t="s">
        <v>14</v>
      </c>
    </row>
    <row r="4" spans="1:14" ht="15" customHeight="1" x14ac:dyDescent="0.2">
      <c r="A4" s="6"/>
      <c r="B4" s="7">
        <v>0</v>
      </c>
      <c r="C4" s="8">
        <v>0</v>
      </c>
      <c r="D4" s="8">
        <v>0</v>
      </c>
      <c r="E4" s="8">
        <v>4.5999999999999996</v>
      </c>
      <c r="F4" s="9">
        <v>61.8</v>
      </c>
      <c r="H4" s="10">
        <v>45</v>
      </c>
    </row>
    <row r="5" spans="1:14" ht="15" customHeight="1" x14ac:dyDescent="0.2">
      <c r="A5" s="6"/>
      <c r="B5" s="11">
        <v>0.6</v>
      </c>
      <c r="C5" s="12">
        <v>0.7</v>
      </c>
      <c r="D5" s="12">
        <v>0</v>
      </c>
      <c r="E5" s="12">
        <v>0</v>
      </c>
      <c r="F5" s="13">
        <v>0</v>
      </c>
      <c r="H5" s="10">
        <v>18</v>
      </c>
    </row>
    <row r="6" spans="1:14" ht="15" customHeight="1" x14ac:dyDescent="0.2">
      <c r="A6" s="6"/>
      <c r="B6" s="11">
        <v>0</v>
      </c>
      <c r="C6" s="12">
        <v>0.05</v>
      </c>
      <c r="D6" s="12">
        <v>0.66</v>
      </c>
      <c r="E6" s="12">
        <v>0</v>
      </c>
      <c r="F6" s="13">
        <v>0</v>
      </c>
      <c r="H6" s="10">
        <v>56</v>
      </c>
    </row>
    <row r="7" spans="1:14" ht="15" customHeight="1" x14ac:dyDescent="0.2">
      <c r="A7" s="6"/>
      <c r="B7" s="11">
        <v>0</v>
      </c>
      <c r="C7" s="12">
        <v>0</v>
      </c>
      <c r="D7" s="12">
        <v>0.02</v>
      </c>
      <c r="E7" s="12">
        <v>0.68</v>
      </c>
      <c r="F7" s="13">
        <v>0</v>
      </c>
      <c r="H7" s="10">
        <v>4</v>
      </c>
    </row>
    <row r="8" spans="1:14" ht="15" customHeight="1" thickBot="1" x14ac:dyDescent="0.25">
      <c r="A8" s="6"/>
      <c r="B8" s="14">
        <v>0</v>
      </c>
      <c r="C8" s="15">
        <v>0</v>
      </c>
      <c r="D8" s="15">
        <v>0</v>
      </c>
      <c r="E8" s="15">
        <v>0.02</v>
      </c>
      <c r="F8" s="16">
        <v>0.8</v>
      </c>
      <c r="H8" s="10">
        <v>1</v>
      </c>
    </row>
    <row r="10" spans="1:14" ht="15" customHeight="1" x14ac:dyDescent="0.2">
      <c r="A10" s="6" t="s">
        <v>4</v>
      </c>
      <c r="B10" s="3" t="s">
        <v>1</v>
      </c>
      <c r="C10" s="3" t="s">
        <v>16</v>
      </c>
      <c r="D10" s="3" t="s">
        <v>17</v>
      </c>
      <c r="E10" s="3" t="s">
        <v>2</v>
      </c>
      <c r="F10" s="3" t="s">
        <v>3</v>
      </c>
      <c r="G10" s="3" t="s">
        <v>0</v>
      </c>
      <c r="H10" s="18" t="s">
        <v>15</v>
      </c>
    </row>
    <row r="11" spans="1:14" ht="15" customHeight="1" x14ac:dyDescent="0.2">
      <c r="A11" s="2">
        <v>0</v>
      </c>
      <c r="B11" s="17">
        <f>H4</f>
        <v>45</v>
      </c>
      <c r="C11" s="17">
        <f>H5</f>
        <v>18</v>
      </c>
      <c r="D11" s="17">
        <f>H6</f>
        <v>56</v>
      </c>
      <c r="E11" s="17">
        <f>H7</f>
        <v>4</v>
      </c>
      <c r="F11" s="17">
        <f>H8</f>
        <v>1</v>
      </c>
      <c r="G11" s="17">
        <f>SUM(B11:F11)</f>
        <v>124</v>
      </c>
      <c r="H11" s="2" t="e">
        <f>G11/G10</f>
        <v>#VALUE!</v>
      </c>
    </row>
    <row r="12" spans="1:14" ht="15" customHeight="1" x14ac:dyDescent="0.2">
      <c r="A12" s="2">
        <f t="shared" ref="A12:A75" si="0">A11+1</f>
        <v>1</v>
      </c>
      <c r="B12" s="2">
        <f>ROUND($B$4*B11+$C$4*C11+$D$4*D11+$E$4*E11+$F$4*F11,0)</f>
        <v>80</v>
      </c>
      <c r="C12" s="2">
        <f>ROUND($B$5*B11+$C$5*C11+$D$5*D11+$E$5*E11+$F$5*F11,0)</f>
        <v>40</v>
      </c>
      <c r="D12" s="2">
        <f>ROUND($B$6*B11+$C$6*C11+$D$6*D11+$E$6*E11+$F$6*F11,0)</f>
        <v>38</v>
      </c>
      <c r="E12" s="2">
        <f>ROUND($B$7*B11+$C$7*C11+$D$7*D11+$E$7*E11+$F$7*F11,0)</f>
        <v>4</v>
      </c>
      <c r="F12" s="2">
        <f>ROUND($B$8*B11+$C$8*C11+$D$8*D11+$E$8*E11+$F$8*F11,0)</f>
        <v>1</v>
      </c>
      <c r="G12" s="2">
        <f>SUM(B12:F12)</f>
        <v>163</v>
      </c>
      <c r="H12" s="2">
        <f>G12/G11</f>
        <v>1.314516129032258</v>
      </c>
    </row>
    <row r="13" spans="1:14" ht="15" customHeight="1" x14ac:dyDescent="0.2">
      <c r="A13" s="2">
        <f t="shared" si="0"/>
        <v>2</v>
      </c>
      <c r="B13" s="2">
        <f>ROUND($B$4*B12+$C$4*C12+$D$4*D12+$E$4*E12+$F$4*F12,0)</f>
        <v>80</v>
      </c>
      <c r="C13" s="2">
        <f>ROUND($B$5*B12+$C$5*C12+$D$5*D12+$E$5*E12+$F$5*F12,0)</f>
        <v>76</v>
      </c>
      <c r="D13" s="2">
        <f t="shared" ref="D13:D76" si="1">ROUND($B$6*B12+$C$6*C12+$D$6*D12+$E$6*E12+$F$6*F12,0)</f>
        <v>27</v>
      </c>
      <c r="E13" s="2">
        <f t="shared" ref="E13:E76" si="2">ROUND($B$7*B12+$C$7*C12+$D$7*D12+$E$7*E12+$F$7*F12,0)</f>
        <v>3</v>
      </c>
      <c r="F13" s="2">
        <f t="shared" ref="F13:F76" si="3">ROUND($B$8*B12+$C$8*C12+$D$8*D12+$E$8*E12+$F$8*F12,0)</f>
        <v>1</v>
      </c>
      <c r="G13" s="2">
        <f t="shared" ref="G13:G76" si="4">SUM(B13:F13)</f>
        <v>187</v>
      </c>
      <c r="H13" s="2">
        <f t="shared" ref="H13:H76" si="5">G13/G12</f>
        <v>1.147239263803681</v>
      </c>
    </row>
    <row r="14" spans="1:14" ht="15" customHeight="1" x14ac:dyDescent="0.2">
      <c r="A14" s="2">
        <f t="shared" si="0"/>
        <v>3</v>
      </c>
      <c r="B14" s="2">
        <f t="shared" ref="B14:B77" si="6">ROUND($B$4*B13+$C$4*C13+$D$4*D13+$E$4*E13+$F$4*F13,0)</f>
        <v>76</v>
      </c>
      <c r="C14" s="2">
        <f t="shared" ref="C14:C77" si="7">ROUND($B$5*B13+$C$5*C13+$D$5*D13+$E$5*E13+$F$5*F13,0)</f>
        <v>101</v>
      </c>
      <c r="D14" s="2">
        <f t="shared" si="1"/>
        <v>22</v>
      </c>
      <c r="E14" s="2">
        <f t="shared" si="2"/>
        <v>3</v>
      </c>
      <c r="F14" s="2">
        <f t="shared" si="3"/>
        <v>1</v>
      </c>
      <c r="G14" s="2">
        <f t="shared" si="4"/>
        <v>203</v>
      </c>
      <c r="H14" s="2">
        <f t="shared" si="5"/>
        <v>1.0855614973262031</v>
      </c>
    </row>
    <row r="15" spans="1:14" ht="15" customHeight="1" thickBot="1" x14ac:dyDescent="0.25">
      <c r="A15" s="2">
        <f t="shared" si="0"/>
        <v>4</v>
      </c>
      <c r="B15" s="2">
        <f t="shared" si="6"/>
        <v>76</v>
      </c>
      <c r="C15" s="2">
        <f t="shared" si="7"/>
        <v>116</v>
      </c>
      <c r="D15" s="2">
        <f t="shared" si="1"/>
        <v>20</v>
      </c>
      <c r="E15" s="2">
        <f t="shared" si="2"/>
        <v>2</v>
      </c>
      <c r="F15" s="2">
        <f t="shared" si="3"/>
        <v>1</v>
      </c>
      <c r="G15" s="2">
        <f t="shared" si="4"/>
        <v>215</v>
      </c>
      <c r="H15" s="2">
        <f t="shared" si="5"/>
        <v>1.0591133004926108</v>
      </c>
    </row>
    <row r="16" spans="1:14" ht="15" customHeight="1" x14ac:dyDescent="0.2">
      <c r="A16" s="2">
        <f t="shared" si="0"/>
        <v>5</v>
      </c>
      <c r="B16" s="2">
        <f t="shared" si="6"/>
        <v>71</v>
      </c>
      <c r="C16" s="2">
        <f t="shared" si="7"/>
        <v>127</v>
      </c>
      <c r="D16" s="2">
        <f t="shared" si="1"/>
        <v>19</v>
      </c>
      <c r="E16" s="2">
        <f t="shared" si="2"/>
        <v>2</v>
      </c>
      <c r="F16" s="2">
        <f t="shared" si="3"/>
        <v>1</v>
      </c>
      <c r="G16" s="2">
        <f t="shared" si="4"/>
        <v>220</v>
      </c>
      <c r="H16" s="2">
        <f t="shared" si="5"/>
        <v>1.0232558139534884</v>
      </c>
      <c r="J16" s="7">
        <v>0</v>
      </c>
      <c r="K16" s="8">
        <v>0</v>
      </c>
      <c r="L16" s="8">
        <v>0</v>
      </c>
      <c r="M16" s="8">
        <v>0</v>
      </c>
      <c r="N16" s="9">
        <v>61.896000000000001</v>
      </c>
    </row>
    <row r="17" spans="1:14" ht="15" customHeight="1" x14ac:dyDescent="0.2">
      <c r="A17" s="2">
        <f t="shared" si="0"/>
        <v>6</v>
      </c>
      <c r="B17" s="2">
        <f t="shared" si="6"/>
        <v>71</v>
      </c>
      <c r="C17" s="2">
        <f t="shared" si="7"/>
        <v>132</v>
      </c>
      <c r="D17" s="2">
        <f t="shared" si="1"/>
        <v>19</v>
      </c>
      <c r="E17" s="2">
        <f t="shared" si="2"/>
        <v>2</v>
      </c>
      <c r="F17" s="2">
        <f t="shared" si="3"/>
        <v>1</v>
      </c>
      <c r="G17" s="2">
        <f t="shared" si="4"/>
        <v>225</v>
      </c>
      <c r="H17" s="2">
        <f t="shared" si="5"/>
        <v>1.0227272727272727</v>
      </c>
      <c r="J17" s="11">
        <v>0.67500000000000004</v>
      </c>
      <c r="K17" s="12">
        <v>0.70299999999999996</v>
      </c>
      <c r="L17" s="12">
        <v>0</v>
      </c>
      <c r="M17" s="12">
        <v>0</v>
      </c>
      <c r="N17" s="13">
        <v>0</v>
      </c>
    </row>
    <row r="18" spans="1:14" ht="15" customHeight="1" x14ac:dyDescent="0.2">
      <c r="A18" s="2">
        <f t="shared" si="0"/>
        <v>7</v>
      </c>
      <c r="B18" s="2">
        <f t="shared" si="6"/>
        <v>71</v>
      </c>
      <c r="C18" s="2">
        <f t="shared" si="7"/>
        <v>135</v>
      </c>
      <c r="D18" s="2">
        <f t="shared" si="1"/>
        <v>19</v>
      </c>
      <c r="E18" s="2">
        <f t="shared" si="2"/>
        <v>2</v>
      </c>
      <c r="F18" s="2">
        <f t="shared" si="3"/>
        <v>1</v>
      </c>
      <c r="G18" s="2">
        <f t="shared" si="4"/>
        <v>228</v>
      </c>
      <c r="H18" s="2">
        <f t="shared" si="5"/>
        <v>1.0133333333333334</v>
      </c>
      <c r="J18" s="11">
        <v>0</v>
      </c>
      <c r="K18" s="12">
        <v>4.7E-2</v>
      </c>
      <c r="L18" s="12">
        <v>0.65700000000000003</v>
      </c>
      <c r="M18" s="12">
        <v>0</v>
      </c>
      <c r="N18" s="13">
        <v>0</v>
      </c>
    </row>
    <row r="19" spans="1:14" ht="15" customHeight="1" x14ac:dyDescent="0.2">
      <c r="A19" s="2">
        <f t="shared" si="0"/>
        <v>8</v>
      </c>
      <c r="B19" s="2">
        <f t="shared" si="6"/>
        <v>71</v>
      </c>
      <c r="C19" s="2">
        <f t="shared" si="7"/>
        <v>137</v>
      </c>
      <c r="D19" s="2">
        <f t="shared" si="1"/>
        <v>19</v>
      </c>
      <c r="E19" s="2">
        <f t="shared" si="2"/>
        <v>2</v>
      </c>
      <c r="F19" s="2">
        <f t="shared" si="3"/>
        <v>1</v>
      </c>
      <c r="G19" s="2">
        <f t="shared" si="4"/>
        <v>230</v>
      </c>
      <c r="H19" s="2">
        <f t="shared" si="5"/>
        <v>1.0087719298245614</v>
      </c>
      <c r="J19" s="11">
        <v>0</v>
      </c>
      <c r="K19" s="12">
        <v>0</v>
      </c>
      <c r="L19" s="12">
        <v>1.9E-2</v>
      </c>
      <c r="M19" s="12">
        <v>0.68200000000000005</v>
      </c>
      <c r="N19" s="13">
        <v>0</v>
      </c>
    </row>
    <row r="20" spans="1:14" ht="15" customHeight="1" thickBot="1" x14ac:dyDescent="0.25">
      <c r="A20" s="2">
        <f t="shared" si="0"/>
        <v>9</v>
      </c>
      <c r="B20" s="2">
        <f t="shared" si="6"/>
        <v>71</v>
      </c>
      <c r="C20" s="2">
        <f t="shared" si="7"/>
        <v>139</v>
      </c>
      <c r="D20" s="2">
        <f t="shared" si="1"/>
        <v>19</v>
      </c>
      <c r="E20" s="2">
        <f t="shared" si="2"/>
        <v>2</v>
      </c>
      <c r="F20" s="2">
        <f t="shared" si="3"/>
        <v>1</v>
      </c>
      <c r="G20" s="2">
        <f t="shared" si="4"/>
        <v>232</v>
      </c>
      <c r="H20" s="2">
        <f t="shared" si="5"/>
        <v>1.008695652173913</v>
      </c>
      <c r="J20" s="14">
        <v>0</v>
      </c>
      <c r="K20" s="15">
        <v>0</v>
      </c>
      <c r="L20" s="15">
        <v>0</v>
      </c>
      <c r="M20" s="15">
        <v>6.0999999999999999E-2</v>
      </c>
      <c r="N20" s="16">
        <v>0.80910000000000004</v>
      </c>
    </row>
    <row r="21" spans="1:14" ht="15" customHeight="1" x14ac:dyDescent="0.2">
      <c r="A21" s="2">
        <f t="shared" si="0"/>
        <v>10</v>
      </c>
      <c r="B21" s="2">
        <f t="shared" si="6"/>
        <v>71</v>
      </c>
      <c r="C21" s="2">
        <f t="shared" si="7"/>
        <v>140</v>
      </c>
      <c r="D21" s="2">
        <f t="shared" si="1"/>
        <v>19</v>
      </c>
      <c r="E21" s="2">
        <f t="shared" si="2"/>
        <v>2</v>
      </c>
      <c r="F21" s="2">
        <f t="shared" si="3"/>
        <v>1</v>
      </c>
      <c r="G21" s="2">
        <f t="shared" si="4"/>
        <v>233</v>
      </c>
      <c r="H21" s="2">
        <f t="shared" si="5"/>
        <v>1.0043103448275863</v>
      </c>
    </row>
    <row r="22" spans="1:14" ht="15" customHeight="1" x14ac:dyDescent="0.2">
      <c r="A22" s="2">
        <f t="shared" si="0"/>
        <v>11</v>
      </c>
      <c r="B22" s="2">
        <f t="shared" si="6"/>
        <v>71</v>
      </c>
      <c r="C22" s="2">
        <f t="shared" si="7"/>
        <v>141</v>
      </c>
      <c r="D22" s="2">
        <f t="shared" si="1"/>
        <v>20</v>
      </c>
      <c r="E22" s="2">
        <f t="shared" si="2"/>
        <v>2</v>
      </c>
      <c r="F22" s="2">
        <f t="shared" si="3"/>
        <v>1</v>
      </c>
      <c r="G22" s="2">
        <f t="shared" si="4"/>
        <v>235</v>
      </c>
      <c r="H22" s="2">
        <f t="shared" si="5"/>
        <v>1.0085836909871244</v>
      </c>
    </row>
    <row r="23" spans="1:14" ht="15" customHeight="1" x14ac:dyDescent="0.2">
      <c r="A23" s="2">
        <f t="shared" si="0"/>
        <v>12</v>
      </c>
      <c r="B23" s="2">
        <f t="shared" si="6"/>
        <v>71</v>
      </c>
      <c r="C23" s="2">
        <f t="shared" si="7"/>
        <v>141</v>
      </c>
      <c r="D23" s="2">
        <f t="shared" si="1"/>
        <v>20</v>
      </c>
      <c r="E23" s="2">
        <f t="shared" si="2"/>
        <v>2</v>
      </c>
      <c r="F23" s="2">
        <f t="shared" si="3"/>
        <v>1</v>
      </c>
      <c r="G23" s="2">
        <f t="shared" si="4"/>
        <v>235</v>
      </c>
      <c r="H23" s="2">
        <f t="shared" si="5"/>
        <v>1</v>
      </c>
    </row>
    <row r="24" spans="1:14" ht="15" customHeight="1" x14ac:dyDescent="0.2">
      <c r="A24" s="2">
        <f t="shared" si="0"/>
        <v>13</v>
      </c>
      <c r="B24" s="2">
        <f t="shared" si="6"/>
        <v>71</v>
      </c>
      <c r="C24" s="2">
        <f t="shared" si="7"/>
        <v>141</v>
      </c>
      <c r="D24" s="2">
        <f t="shared" si="1"/>
        <v>20</v>
      </c>
      <c r="E24" s="2">
        <f t="shared" si="2"/>
        <v>2</v>
      </c>
      <c r="F24" s="2">
        <f t="shared" si="3"/>
        <v>1</v>
      </c>
      <c r="G24" s="2">
        <f t="shared" si="4"/>
        <v>235</v>
      </c>
      <c r="H24" s="2">
        <f t="shared" si="5"/>
        <v>1</v>
      </c>
    </row>
    <row r="25" spans="1:14" ht="15" customHeight="1" x14ac:dyDescent="0.2">
      <c r="A25" s="2">
        <f t="shared" si="0"/>
        <v>14</v>
      </c>
      <c r="B25" s="2">
        <f t="shared" si="6"/>
        <v>71</v>
      </c>
      <c r="C25" s="2">
        <f t="shared" si="7"/>
        <v>141</v>
      </c>
      <c r="D25" s="2">
        <f t="shared" si="1"/>
        <v>20</v>
      </c>
      <c r="E25" s="2">
        <f t="shared" si="2"/>
        <v>2</v>
      </c>
      <c r="F25" s="2">
        <f t="shared" si="3"/>
        <v>1</v>
      </c>
      <c r="G25" s="2">
        <f t="shared" si="4"/>
        <v>235</v>
      </c>
      <c r="H25" s="2">
        <f t="shared" si="5"/>
        <v>1</v>
      </c>
    </row>
    <row r="26" spans="1:14" ht="15" customHeight="1" x14ac:dyDescent="0.2">
      <c r="A26" s="2">
        <f t="shared" si="0"/>
        <v>15</v>
      </c>
      <c r="B26" s="2">
        <f t="shared" si="6"/>
        <v>71</v>
      </c>
      <c r="C26" s="2">
        <f t="shared" si="7"/>
        <v>141</v>
      </c>
      <c r="D26" s="2">
        <f t="shared" si="1"/>
        <v>20</v>
      </c>
      <c r="E26" s="2">
        <f t="shared" si="2"/>
        <v>2</v>
      </c>
      <c r="F26" s="2">
        <f t="shared" si="3"/>
        <v>1</v>
      </c>
      <c r="G26" s="2">
        <f t="shared" si="4"/>
        <v>235</v>
      </c>
      <c r="H26" s="2">
        <f t="shared" si="5"/>
        <v>1</v>
      </c>
    </row>
    <row r="27" spans="1:14" ht="15" customHeight="1" x14ac:dyDescent="0.2">
      <c r="A27" s="2">
        <f t="shared" si="0"/>
        <v>16</v>
      </c>
      <c r="B27" s="2">
        <f t="shared" si="6"/>
        <v>71</v>
      </c>
      <c r="C27" s="2">
        <f t="shared" si="7"/>
        <v>141</v>
      </c>
      <c r="D27" s="2">
        <f t="shared" si="1"/>
        <v>20</v>
      </c>
      <c r="E27" s="2">
        <f t="shared" si="2"/>
        <v>2</v>
      </c>
      <c r="F27" s="2">
        <f t="shared" si="3"/>
        <v>1</v>
      </c>
      <c r="G27" s="2">
        <f t="shared" si="4"/>
        <v>235</v>
      </c>
      <c r="H27" s="2">
        <f t="shared" si="5"/>
        <v>1</v>
      </c>
    </row>
    <row r="28" spans="1:14" ht="15" customHeight="1" x14ac:dyDescent="0.2">
      <c r="A28" s="2">
        <f t="shared" si="0"/>
        <v>17</v>
      </c>
      <c r="B28" s="2">
        <f t="shared" si="6"/>
        <v>71</v>
      </c>
      <c r="C28" s="2">
        <f t="shared" si="7"/>
        <v>141</v>
      </c>
      <c r="D28" s="2">
        <f t="shared" si="1"/>
        <v>20</v>
      </c>
      <c r="E28" s="2">
        <f t="shared" si="2"/>
        <v>2</v>
      </c>
      <c r="F28" s="2">
        <f t="shared" si="3"/>
        <v>1</v>
      </c>
      <c r="G28" s="2">
        <f t="shared" si="4"/>
        <v>235</v>
      </c>
      <c r="H28" s="2">
        <f t="shared" si="5"/>
        <v>1</v>
      </c>
    </row>
    <row r="29" spans="1:14" ht="15" customHeight="1" x14ac:dyDescent="0.2">
      <c r="A29" s="2">
        <f t="shared" si="0"/>
        <v>18</v>
      </c>
      <c r="B29" s="2">
        <f t="shared" si="6"/>
        <v>71</v>
      </c>
      <c r="C29" s="2">
        <f t="shared" si="7"/>
        <v>141</v>
      </c>
      <c r="D29" s="2">
        <f t="shared" si="1"/>
        <v>20</v>
      </c>
      <c r="E29" s="2">
        <f t="shared" si="2"/>
        <v>2</v>
      </c>
      <c r="F29" s="2">
        <f t="shared" si="3"/>
        <v>1</v>
      </c>
      <c r="G29" s="2">
        <f t="shared" si="4"/>
        <v>235</v>
      </c>
      <c r="H29" s="2">
        <f t="shared" si="5"/>
        <v>1</v>
      </c>
    </row>
    <row r="30" spans="1:14" ht="15" customHeight="1" x14ac:dyDescent="0.2">
      <c r="A30" s="2">
        <f t="shared" si="0"/>
        <v>19</v>
      </c>
      <c r="B30" s="2">
        <f t="shared" si="6"/>
        <v>71</v>
      </c>
      <c r="C30" s="2">
        <f t="shared" si="7"/>
        <v>141</v>
      </c>
      <c r="D30" s="2">
        <f t="shared" si="1"/>
        <v>20</v>
      </c>
      <c r="E30" s="2">
        <f t="shared" si="2"/>
        <v>2</v>
      </c>
      <c r="F30" s="2">
        <f t="shared" si="3"/>
        <v>1</v>
      </c>
      <c r="G30" s="2">
        <f t="shared" si="4"/>
        <v>235</v>
      </c>
      <c r="H30" s="2">
        <f t="shared" si="5"/>
        <v>1</v>
      </c>
    </row>
    <row r="31" spans="1:14" ht="15" customHeight="1" x14ac:dyDescent="0.2">
      <c r="A31" s="2">
        <f t="shared" si="0"/>
        <v>20</v>
      </c>
      <c r="B31" s="2">
        <f t="shared" si="6"/>
        <v>71</v>
      </c>
      <c r="C31" s="2">
        <f t="shared" si="7"/>
        <v>141</v>
      </c>
      <c r="D31" s="2">
        <f t="shared" si="1"/>
        <v>20</v>
      </c>
      <c r="E31" s="2">
        <f t="shared" si="2"/>
        <v>2</v>
      </c>
      <c r="F31" s="2">
        <f t="shared" si="3"/>
        <v>1</v>
      </c>
      <c r="G31" s="2">
        <f t="shared" si="4"/>
        <v>235</v>
      </c>
      <c r="H31" s="2">
        <f t="shared" si="5"/>
        <v>1</v>
      </c>
    </row>
    <row r="32" spans="1:14" ht="15" customHeight="1" x14ac:dyDescent="0.2">
      <c r="A32" s="2">
        <f t="shared" si="0"/>
        <v>21</v>
      </c>
      <c r="B32" s="2">
        <f t="shared" si="6"/>
        <v>71</v>
      </c>
      <c r="C32" s="2">
        <f t="shared" si="7"/>
        <v>141</v>
      </c>
      <c r="D32" s="2">
        <f t="shared" si="1"/>
        <v>20</v>
      </c>
      <c r="E32" s="2">
        <f t="shared" si="2"/>
        <v>2</v>
      </c>
      <c r="F32" s="2">
        <f t="shared" si="3"/>
        <v>1</v>
      </c>
      <c r="G32" s="2">
        <f t="shared" si="4"/>
        <v>235</v>
      </c>
      <c r="H32" s="2">
        <f t="shared" si="5"/>
        <v>1</v>
      </c>
    </row>
    <row r="33" spans="1:8" ht="15" customHeight="1" x14ac:dyDescent="0.2">
      <c r="A33" s="2">
        <f t="shared" si="0"/>
        <v>22</v>
      </c>
      <c r="B33" s="2">
        <f t="shared" si="6"/>
        <v>71</v>
      </c>
      <c r="C33" s="2">
        <f t="shared" si="7"/>
        <v>141</v>
      </c>
      <c r="D33" s="2">
        <f t="shared" si="1"/>
        <v>20</v>
      </c>
      <c r="E33" s="2">
        <f t="shared" si="2"/>
        <v>2</v>
      </c>
      <c r="F33" s="2">
        <f t="shared" si="3"/>
        <v>1</v>
      </c>
      <c r="G33" s="2">
        <f t="shared" si="4"/>
        <v>235</v>
      </c>
      <c r="H33" s="2">
        <f t="shared" si="5"/>
        <v>1</v>
      </c>
    </row>
    <row r="34" spans="1:8" ht="15" customHeight="1" x14ac:dyDescent="0.2">
      <c r="A34" s="2">
        <f t="shared" si="0"/>
        <v>23</v>
      </c>
      <c r="B34" s="2">
        <f t="shared" si="6"/>
        <v>71</v>
      </c>
      <c r="C34" s="2">
        <f t="shared" si="7"/>
        <v>141</v>
      </c>
      <c r="D34" s="2">
        <f t="shared" si="1"/>
        <v>20</v>
      </c>
      <c r="E34" s="2">
        <f t="shared" si="2"/>
        <v>2</v>
      </c>
      <c r="F34" s="2">
        <f t="shared" si="3"/>
        <v>1</v>
      </c>
      <c r="G34" s="2">
        <f t="shared" si="4"/>
        <v>235</v>
      </c>
      <c r="H34" s="2">
        <f t="shared" si="5"/>
        <v>1</v>
      </c>
    </row>
    <row r="35" spans="1:8" ht="15" customHeight="1" x14ac:dyDescent="0.2">
      <c r="A35" s="2">
        <f t="shared" si="0"/>
        <v>24</v>
      </c>
      <c r="B35" s="2">
        <f t="shared" si="6"/>
        <v>71</v>
      </c>
      <c r="C35" s="2">
        <f t="shared" si="7"/>
        <v>141</v>
      </c>
      <c r="D35" s="2">
        <f t="shared" si="1"/>
        <v>20</v>
      </c>
      <c r="E35" s="2">
        <f t="shared" si="2"/>
        <v>2</v>
      </c>
      <c r="F35" s="2">
        <f t="shared" si="3"/>
        <v>1</v>
      </c>
      <c r="G35" s="2">
        <f t="shared" si="4"/>
        <v>235</v>
      </c>
      <c r="H35" s="2">
        <f t="shared" si="5"/>
        <v>1</v>
      </c>
    </row>
    <row r="36" spans="1:8" ht="15" customHeight="1" x14ac:dyDescent="0.2">
      <c r="A36" s="2">
        <f t="shared" si="0"/>
        <v>25</v>
      </c>
      <c r="B36" s="2">
        <f t="shared" si="6"/>
        <v>71</v>
      </c>
      <c r="C36" s="2">
        <f t="shared" si="7"/>
        <v>141</v>
      </c>
      <c r="D36" s="2">
        <f t="shared" si="1"/>
        <v>20</v>
      </c>
      <c r="E36" s="2">
        <f t="shared" si="2"/>
        <v>2</v>
      </c>
      <c r="F36" s="2">
        <f t="shared" si="3"/>
        <v>1</v>
      </c>
      <c r="G36" s="2">
        <f t="shared" si="4"/>
        <v>235</v>
      </c>
      <c r="H36" s="2">
        <f t="shared" si="5"/>
        <v>1</v>
      </c>
    </row>
    <row r="37" spans="1:8" ht="15" customHeight="1" x14ac:dyDescent="0.2">
      <c r="A37" s="2">
        <f t="shared" si="0"/>
        <v>26</v>
      </c>
      <c r="B37" s="2">
        <f t="shared" si="6"/>
        <v>71</v>
      </c>
      <c r="C37" s="2">
        <f t="shared" si="7"/>
        <v>141</v>
      </c>
      <c r="D37" s="2">
        <f t="shared" si="1"/>
        <v>20</v>
      </c>
      <c r="E37" s="2">
        <f t="shared" si="2"/>
        <v>2</v>
      </c>
      <c r="F37" s="2">
        <f t="shared" si="3"/>
        <v>1</v>
      </c>
      <c r="G37" s="2">
        <f t="shared" si="4"/>
        <v>235</v>
      </c>
      <c r="H37" s="2">
        <f t="shared" si="5"/>
        <v>1</v>
      </c>
    </row>
    <row r="38" spans="1:8" ht="15" customHeight="1" x14ac:dyDescent="0.2">
      <c r="A38" s="2">
        <f t="shared" si="0"/>
        <v>27</v>
      </c>
      <c r="B38" s="2">
        <f t="shared" si="6"/>
        <v>71</v>
      </c>
      <c r="C38" s="2">
        <f t="shared" si="7"/>
        <v>141</v>
      </c>
      <c r="D38" s="2">
        <f t="shared" si="1"/>
        <v>20</v>
      </c>
      <c r="E38" s="2">
        <f t="shared" si="2"/>
        <v>2</v>
      </c>
      <c r="F38" s="2">
        <f t="shared" si="3"/>
        <v>1</v>
      </c>
      <c r="G38" s="2">
        <f t="shared" si="4"/>
        <v>235</v>
      </c>
      <c r="H38" s="2">
        <f t="shared" si="5"/>
        <v>1</v>
      </c>
    </row>
    <row r="39" spans="1:8" ht="15" customHeight="1" x14ac:dyDescent="0.2">
      <c r="A39" s="2">
        <f t="shared" si="0"/>
        <v>28</v>
      </c>
      <c r="B39" s="2">
        <f t="shared" si="6"/>
        <v>71</v>
      </c>
      <c r="C39" s="2">
        <f t="shared" si="7"/>
        <v>141</v>
      </c>
      <c r="D39" s="2">
        <f t="shared" si="1"/>
        <v>20</v>
      </c>
      <c r="E39" s="2">
        <f t="shared" si="2"/>
        <v>2</v>
      </c>
      <c r="F39" s="2">
        <f t="shared" si="3"/>
        <v>1</v>
      </c>
      <c r="G39" s="2">
        <f t="shared" si="4"/>
        <v>235</v>
      </c>
      <c r="H39" s="2">
        <f t="shared" si="5"/>
        <v>1</v>
      </c>
    </row>
    <row r="40" spans="1:8" ht="15" customHeight="1" x14ac:dyDescent="0.2">
      <c r="A40" s="2">
        <f t="shared" si="0"/>
        <v>29</v>
      </c>
      <c r="B40" s="2">
        <f t="shared" si="6"/>
        <v>71</v>
      </c>
      <c r="C40" s="2">
        <f t="shared" si="7"/>
        <v>141</v>
      </c>
      <c r="D40" s="2">
        <f t="shared" si="1"/>
        <v>20</v>
      </c>
      <c r="E40" s="2">
        <f t="shared" si="2"/>
        <v>2</v>
      </c>
      <c r="F40" s="2">
        <f t="shared" si="3"/>
        <v>1</v>
      </c>
      <c r="G40" s="2">
        <f t="shared" si="4"/>
        <v>235</v>
      </c>
      <c r="H40" s="2">
        <f t="shared" si="5"/>
        <v>1</v>
      </c>
    </row>
    <row r="41" spans="1:8" ht="15" customHeight="1" x14ac:dyDescent="0.2">
      <c r="A41" s="2">
        <f t="shared" si="0"/>
        <v>30</v>
      </c>
      <c r="B41" s="2">
        <f t="shared" si="6"/>
        <v>71</v>
      </c>
      <c r="C41" s="2">
        <f t="shared" si="7"/>
        <v>141</v>
      </c>
      <c r="D41" s="2">
        <f t="shared" si="1"/>
        <v>20</v>
      </c>
      <c r="E41" s="2">
        <f t="shared" si="2"/>
        <v>2</v>
      </c>
      <c r="F41" s="2">
        <f t="shared" si="3"/>
        <v>1</v>
      </c>
      <c r="G41" s="2">
        <f t="shared" si="4"/>
        <v>235</v>
      </c>
      <c r="H41" s="2">
        <f t="shared" si="5"/>
        <v>1</v>
      </c>
    </row>
    <row r="42" spans="1:8" ht="15" customHeight="1" x14ac:dyDescent="0.2">
      <c r="A42" s="2">
        <f t="shared" si="0"/>
        <v>31</v>
      </c>
      <c r="B42" s="2">
        <f t="shared" si="6"/>
        <v>71</v>
      </c>
      <c r="C42" s="2">
        <f t="shared" si="7"/>
        <v>141</v>
      </c>
      <c r="D42" s="2">
        <f t="shared" si="1"/>
        <v>20</v>
      </c>
      <c r="E42" s="2">
        <f t="shared" si="2"/>
        <v>2</v>
      </c>
      <c r="F42" s="2">
        <f t="shared" si="3"/>
        <v>1</v>
      </c>
      <c r="G42" s="2">
        <f t="shared" si="4"/>
        <v>235</v>
      </c>
      <c r="H42" s="2">
        <f t="shared" si="5"/>
        <v>1</v>
      </c>
    </row>
    <row r="43" spans="1:8" ht="15" customHeight="1" x14ac:dyDescent="0.2">
      <c r="A43" s="2">
        <f t="shared" si="0"/>
        <v>32</v>
      </c>
      <c r="B43" s="2">
        <f t="shared" si="6"/>
        <v>71</v>
      </c>
      <c r="C43" s="2">
        <f t="shared" si="7"/>
        <v>141</v>
      </c>
      <c r="D43" s="2">
        <f t="shared" si="1"/>
        <v>20</v>
      </c>
      <c r="E43" s="2">
        <f t="shared" si="2"/>
        <v>2</v>
      </c>
      <c r="F43" s="2">
        <f t="shared" si="3"/>
        <v>1</v>
      </c>
      <c r="G43" s="2">
        <f t="shared" si="4"/>
        <v>235</v>
      </c>
      <c r="H43" s="2">
        <f t="shared" si="5"/>
        <v>1</v>
      </c>
    </row>
    <row r="44" spans="1:8" ht="15" customHeight="1" x14ac:dyDescent="0.2">
      <c r="A44" s="2">
        <f t="shared" si="0"/>
        <v>33</v>
      </c>
      <c r="B44" s="2">
        <f t="shared" si="6"/>
        <v>71</v>
      </c>
      <c r="C44" s="2">
        <f t="shared" si="7"/>
        <v>141</v>
      </c>
      <c r="D44" s="2">
        <f t="shared" si="1"/>
        <v>20</v>
      </c>
      <c r="E44" s="2">
        <f t="shared" si="2"/>
        <v>2</v>
      </c>
      <c r="F44" s="2">
        <f t="shared" si="3"/>
        <v>1</v>
      </c>
      <c r="G44" s="2">
        <f t="shared" si="4"/>
        <v>235</v>
      </c>
      <c r="H44" s="2">
        <f t="shared" si="5"/>
        <v>1</v>
      </c>
    </row>
    <row r="45" spans="1:8" ht="15" customHeight="1" x14ac:dyDescent="0.2">
      <c r="A45" s="2">
        <f t="shared" si="0"/>
        <v>34</v>
      </c>
      <c r="B45" s="2">
        <f t="shared" si="6"/>
        <v>71</v>
      </c>
      <c r="C45" s="2">
        <f t="shared" si="7"/>
        <v>141</v>
      </c>
      <c r="D45" s="2">
        <f t="shared" si="1"/>
        <v>20</v>
      </c>
      <c r="E45" s="2">
        <f t="shared" si="2"/>
        <v>2</v>
      </c>
      <c r="F45" s="2">
        <f t="shared" si="3"/>
        <v>1</v>
      </c>
      <c r="G45" s="2">
        <f t="shared" si="4"/>
        <v>235</v>
      </c>
      <c r="H45" s="2">
        <f t="shared" si="5"/>
        <v>1</v>
      </c>
    </row>
    <row r="46" spans="1:8" ht="15" customHeight="1" x14ac:dyDescent="0.2">
      <c r="A46" s="2">
        <f t="shared" si="0"/>
        <v>35</v>
      </c>
      <c r="B46" s="2">
        <f t="shared" si="6"/>
        <v>71</v>
      </c>
      <c r="C46" s="2">
        <f t="shared" si="7"/>
        <v>141</v>
      </c>
      <c r="D46" s="2">
        <f t="shared" si="1"/>
        <v>20</v>
      </c>
      <c r="E46" s="2">
        <f t="shared" si="2"/>
        <v>2</v>
      </c>
      <c r="F46" s="2">
        <f t="shared" si="3"/>
        <v>1</v>
      </c>
      <c r="G46" s="2">
        <f t="shared" si="4"/>
        <v>235</v>
      </c>
      <c r="H46" s="2">
        <f t="shared" si="5"/>
        <v>1</v>
      </c>
    </row>
    <row r="47" spans="1:8" ht="15" customHeight="1" x14ac:dyDescent="0.2">
      <c r="A47" s="2">
        <f t="shared" si="0"/>
        <v>36</v>
      </c>
      <c r="B47" s="2">
        <f t="shared" si="6"/>
        <v>71</v>
      </c>
      <c r="C47" s="2">
        <f t="shared" si="7"/>
        <v>141</v>
      </c>
      <c r="D47" s="2">
        <f t="shared" si="1"/>
        <v>20</v>
      </c>
      <c r="E47" s="2">
        <f t="shared" si="2"/>
        <v>2</v>
      </c>
      <c r="F47" s="2">
        <f t="shared" si="3"/>
        <v>1</v>
      </c>
      <c r="G47" s="2">
        <f t="shared" si="4"/>
        <v>235</v>
      </c>
      <c r="H47" s="2">
        <f t="shared" si="5"/>
        <v>1</v>
      </c>
    </row>
    <row r="48" spans="1:8" ht="15" customHeight="1" x14ac:dyDescent="0.2">
      <c r="A48" s="2">
        <f t="shared" si="0"/>
        <v>37</v>
      </c>
      <c r="B48" s="2">
        <f t="shared" si="6"/>
        <v>71</v>
      </c>
      <c r="C48" s="2">
        <f t="shared" si="7"/>
        <v>141</v>
      </c>
      <c r="D48" s="2">
        <f t="shared" si="1"/>
        <v>20</v>
      </c>
      <c r="E48" s="2">
        <f t="shared" si="2"/>
        <v>2</v>
      </c>
      <c r="F48" s="2">
        <f t="shared" si="3"/>
        <v>1</v>
      </c>
      <c r="G48" s="2">
        <f t="shared" si="4"/>
        <v>235</v>
      </c>
      <c r="H48" s="2">
        <f t="shared" si="5"/>
        <v>1</v>
      </c>
    </row>
    <row r="49" spans="1:8" ht="15" customHeight="1" x14ac:dyDescent="0.2">
      <c r="A49" s="2">
        <f t="shared" si="0"/>
        <v>38</v>
      </c>
      <c r="B49" s="2">
        <f t="shared" si="6"/>
        <v>71</v>
      </c>
      <c r="C49" s="2">
        <f t="shared" si="7"/>
        <v>141</v>
      </c>
      <c r="D49" s="2">
        <f t="shared" si="1"/>
        <v>20</v>
      </c>
      <c r="E49" s="2">
        <f t="shared" si="2"/>
        <v>2</v>
      </c>
      <c r="F49" s="2">
        <f t="shared" si="3"/>
        <v>1</v>
      </c>
      <c r="G49" s="2">
        <f t="shared" si="4"/>
        <v>235</v>
      </c>
      <c r="H49" s="2">
        <f t="shared" si="5"/>
        <v>1</v>
      </c>
    </row>
    <row r="50" spans="1:8" ht="15" customHeight="1" x14ac:dyDescent="0.2">
      <c r="A50" s="2">
        <f t="shared" si="0"/>
        <v>39</v>
      </c>
      <c r="B50" s="2">
        <f t="shared" si="6"/>
        <v>71</v>
      </c>
      <c r="C50" s="2">
        <f t="shared" si="7"/>
        <v>141</v>
      </c>
      <c r="D50" s="2">
        <f t="shared" si="1"/>
        <v>20</v>
      </c>
      <c r="E50" s="2">
        <f t="shared" si="2"/>
        <v>2</v>
      </c>
      <c r="F50" s="2">
        <f t="shared" si="3"/>
        <v>1</v>
      </c>
      <c r="G50" s="2">
        <f t="shared" si="4"/>
        <v>235</v>
      </c>
      <c r="H50" s="2">
        <f t="shared" si="5"/>
        <v>1</v>
      </c>
    </row>
    <row r="51" spans="1:8" ht="15" customHeight="1" x14ac:dyDescent="0.2">
      <c r="A51" s="2">
        <f t="shared" si="0"/>
        <v>40</v>
      </c>
      <c r="B51" s="2">
        <f t="shared" si="6"/>
        <v>71</v>
      </c>
      <c r="C51" s="2">
        <f t="shared" si="7"/>
        <v>141</v>
      </c>
      <c r="D51" s="2">
        <f t="shared" si="1"/>
        <v>20</v>
      </c>
      <c r="E51" s="2">
        <f t="shared" si="2"/>
        <v>2</v>
      </c>
      <c r="F51" s="2">
        <f t="shared" si="3"/>
        <v>1</v>
      </c>
      <c r="G51" s="2">
        <f t="shared" si="4"/>
        <v>235</v>
      </c>
      <c r="H51" s="2">
        <f t="shared" si="5"/>
        <v>1</v>
      </c>
    </row>
    <row r="52" spans="1:8" ht="15" customHeight="1" x14ac:dyDescent="0.2">
      <c r="A52" s="2">
        <f t="shared" si="0"/>
        <v>41</v>
      </c>
      <c r="B52" s="2">
        <f t="shared" si="6"/>
        <v>71</v>
      </c>
      <c r="C52" s="2">
        <f t="shared" si="7"/>
        <v>141</v>
      </c>
      <c r="D52" s="2">
        <f t="shared" si="1"/>
        <v>20</v>
      </c>
      <c r="E52" s="2">
        <f t="shared" si="2"/>
        <v>2</v>
      </c>
      <c r="F52" s="2">
        <f t="shared" si="3"/>
        <v>1</v>
      </c>
      <c r="G52" s="2">
        <f t="shared" si="4"/>
        <v>235</v>
      </c>
      <c r="H52" s="2">
        <f t="shared" si="5"/>
        <v>1</v>
      </c>
    </row>
    <row r="53" spans="1:8" ht="15" customHeight="1" x14ac:dyDescent="0.2">
      <c r="A53" s="2">
        <f t="shared" si="0"/>
        <v>42</v>
      </c>
      <c r="B53" s="2">
        <f t="shared" si="6"/>
        <v>71</v>
      </c>
      <c r="C53" s="2">
        <f t="shared" si="7"/>
        <v>141</v>
      </c>
      <c r="D53" s="2">
        <f t="shared" si="1"/>
        <v>20</v>
      </c>
      <c r="E53" s="2">
        <f t="shared" si="2"/>
        <v>2</v>
      </c>
      <c r="F53" s="2">
        <f t="shared" si="3"/>
        <v>1</v>
      </c>
      <c r="G53" s="2">
        <f t="shared" si="4"/>
        <v>235</v>
      </c>
      <c r="H53" s="2">
        <f t="shared" si="5"/>
        <v>1</v>
      </c>
    </row>
    <row r="54" spans="1:8" ht="15" customHeight="1" x14ac:dyDescent="0.2">
      <c r="A54" s="2">
        <f t="shared" si="0"/>
        <v>43</v>
      </c>
      <c r="B54" s="2">
        <f t="shared" si="6"/>
        <v>71</v>
      </c>
      <c r="C54" s="2">
        <f t="shared" si="7"/>
        <v>141</v>
      </c>
      <c r="D54" s="2">
        <f t="shared" si="1"/>
        <v>20</v>
      </c>
      <c r="E54" s="2">
        <f t="shared" si="2"/>
        <v>2</v>
      </c>
      <c r="F54" s="2">
        <f t="shared" si="3"/>
        <v>1</v>
      </c>
      <c r="G54" s="2">
        <f t="shared" si="4"/>
        <v>235</v>
      </c>
      <c r="H54" s="2">
        <f t="shared" si="5"/>
        <v>1</v>
      </c>
    </row>
    <row r="55" spans="1:8" ht="15" customHeight="1" x14ac:dyDescent="0.2">
      <c r="A55" s="2">
        <f t="shared" si="0"/>
        <v>44</v>
      </c>
      <c r="B55" s="2">
        <f t="shared" si="6"/>
        <v>71</v>
      </c>
      <c r="C55" s="2">
        <f t="shared" si="7"/>
        <v>141</v>
      </c>
      <c r="D55" s="2">
        <f t="shared" si="1"/>
        <v>20</v>
      </c>
      <c r="E55" s="2">
        <f t="shared" si="2"/>
        <v>2</v>
      </c>
      <c r="F55" s="2">
        <f t="shared" si="3"/>
        <v>1</v>
      </c>
      <c r="G55" s="2">
        <f t="shared" si="4"/>
        <v>235</v>
      </c>
      <c r="H55" s="2">
        <f t="shared" si="5"/>
        <v>1</v>
      </c>
    </row>
    <row r="56" spans="1:8" ht="15" customHeight="1" x14ac:dyDescent="0.2">
      <c r="A56" s="2">
        <f t="shared" si="0"/>
        <v>45</v>
      </c>
      <c r="B56" s="2">
        <f t="shared" si="6"/>
        <v>71</v>
      </c>
      <c r="C56" s="2">
        <f t="shared" si="7"/>
        <v>141</v>
      </c>
      <c r="D56" s="2">
        <f t="shared" si="1"/>
        <v>20</v>
      </c>
      <c r="E56" s="2">
        <f t="shared" si="2"/>
        <v>2</v>
      </c>
      <c r="F56" s="2">
        <f t="shared" si="3"/>
        <v>1</v>
      </c>
      <c r="G56" s="2">
        <f t="shared" si="4"/>
        <v>235</v>
      </c>
      <c r="H56" s="2">
        <f t="shared" si="5"/>
        <v>1</v>
      </c>
    </row>
    <row r="57" spans="1:8" ht="15" customHeight="1" x14ac:dyDescent="0.2">
      <c r="A57" s="2">
        <f t="shared" si="0"/>
        <v>46</v>
      </c>
      <c r="B57" s="2">
        <f t="shared" si="6"/>
        <v>71</v>
      </c>
      <c r="C57" s="2">
        <f t="shared" si="7"/>
        <v>141</v>
      </c>
      <c r="D57" s="2">
        <f t="shared" si="1"/>
        <v>20</v>
      </c>
      <c r="E57" s="2">
        <f t="shared" si="2"/>
        <v>2</v>
      </c>
      <c r="F57" s="2">
        <f t="shared" si="3"/>
        <v>1</v>
      </c>
      <c r="G57" s="2">
        <f t="shared" si="4"/>
        <v>235</v>
      </c>
      <c r="H57" s="2">
        <f t="shared" si="5"/>
        <v>1</v>
      </c>
    </row>
    <row r="58" spans="1:8" ht="15" customHeight="1" x14ac:dyDescent="0.2">
      <c r="A58" s="2">
        <f t="shared" si="0"/>
        <v>47</v>
      </c>
      <c r="B58" s="2">
        <f t="shared" si="6"/>
        <v>71</v>
      </c>
      <c r="C58" s="2">
        <f t="shared" si="7"/>
        <v>141</v>
      </c>
      <c r="D58" s="2">
        <f t="shared" si="1"/>
        <v>20</v>
      </c>
      <c r="E58" s="2">
        <f t="shared" si="2"/>
        <v>2</v>
      </c>
      <c r="F58" s="2">
        <f t="shared" si="3"/>
        <v>1</v>
      </c>
      <c r="G58" s="2">
        <f t="shared" si="4"/>
        <v>235</v>
      </c>
      <c r="H58" s="2">
        <f t="shared" si="5"/>
        <v>1</v>
      </c>
    </row>
    <row r="59" spans="1:8" ht="15" customHeight="1" x14ac:dyDescent="0.2">
      <c r="A59" s="2">
        <f t="shared" si="0"/>
        <v>48</v>
      </c>
      <c r="B59" s="2">
        <f t="shared" si="6"/>
        <v>71</v>
      </c>
      <c r="C59" s="2">
        <f t="shared" si="7"/>
        <v>141</v>
      </c>
      <c r="D59" s="2">
        <f t="shared" si="1"/>
        <v>20</v>
      </c>
      <c r="E59" s="2">
        <f t="shared" si="2"/>
        <v>2</v>
      </c>
      <c r="F59" s="2">
        <f t="shared" si="3"/>
        <v>1</v>
      </c>
      <c r="G59" s="2">
        <f t="shared" si="4"/>
        <v>235</v>
      </c>
      <c r="H59" s="2">
        <f t="shared" si="5"/>
        <v>1</v>
      </c>
    </row>
    <row r="60" spans="1:8" ht="15" customHeight="1" x14ac:dyDescent="0.2">
      <c r="A60" s="2">
        <f t="shared" si="0"/>
        <v>49</v>
      </c>
      <c r="B60" s="2">
        <f t="shared" si="6"/>
        <v>71</v>
      </c>
      <c r="C60" s="2">
        <f t="shared" si="7"/>
        <v>141</v>
      </c>
      <c r="D60" s="2">
        <f t="shared" si="1"/>
        <v>20</v>
      </c>
      <c r="E60" s="2">
        <f t="shared" si="2"/>
        <v>2</v>
      </c>
      <c r="F60" s="2">
        <f t="shared" si="3"/>
        <v>1</v>
      </c>
      <c r="G60" s="2">
        <f t="shared" si="4"/>
        <v>235</v>
      </c>
      <c r="H60" s="2">
        <f t="shared" si="5"/>
        <v>1</v>
      </c>
    </row>
    <row r="61" spans="1:8" ht="15" customHeight="1" x14ac:dyDescent="0.2">
      <c r="A61" s="2">
        <f t="shared" si="0"/>
        <v>50</v>
      </c>
      <c r="B61" s="2">
        <f t="shared" si="6"/>
        <v>71</v>
      </c>
      <c r="C61" s="2">
        <f t="shared" si="7"/>
        <v>141</v>
      </c>
      <c r="D61" s="2">
        <f t="shared" si="1"/>
        <v>20</v>
      </c>
      <c r="E61" s="2">
        <f t="shared" si="2"/>
        <v>2</v>
      </c>
      <c r="F61" s="2">
        <f t="shared" si="3"/>
        <v>1</v>
      </c>
      <c r="G61" s="2">
        <f t="shared" si="4"/>
        <v>235</v>
      </c>
      <c r="H61" s="2">
        <f t="shared" si="5"/>
        <v>1</v>
      </c>
    </row>
    <row r="62" spans="1:8" ht="15" customHeight="1" x14ac:dyDescent="0.2">
      <c r="A62" s="2">
        <f t="shared" si="0"/>
        <v>51</v>
      </c>
      <c r="B62" s="2">
        <f t="shared" si="6"/>
        <v>71</v>
      </c>
      <c r="C62" s="2">
        <f t="shared" si="7"/>
        <v>141</v>
      </c>
      <c r="D62" s="2">
        <f t="shared" si="1"/>
        <v>20</v>
      </c>
      <c r="E62" s="2">
        <f t="shared" si="2"/>
        <v>2</v>
      </c>
      <c r="F62" s="2">
        <f t="shared" si="3"/>
        <v>1</v>
      </c>
      <c r="G62" s="2">
        <f t="shared" si="4"/>
        <v>235</v>
      </c>
      <c r="H62" s="2">
        <f t="shared" si="5"/>
        <v>1</v>
      </c>
    </row>
    <row r="63" spans="1:8" ht="15" customHeight="1" x14ac:dyDescent="0.2">
      <c r="A63" s="2">
        <f t="shared" si="0"/>
        <v>52</v>
      </c>
      <c r="B63" s="2">
        <f t="shared" si="6"/>
        <v>71</v>
      </c>
      <c r="C63" s="2">
        <f t="shared" si="7"/>
        <v>141</v>
      </c>
      <c r="D63" s="2">
        <f t="shared" si="1"/>
        <v>20</v>
      </c>
      <c r="E63" s="2">
        <f t="shared" si="2"/>
        <v>2</v>
      </c>
      <c r="F63" s="2">
        <f t="shared" si="3"/>
        <v>1</v>
      </c>
      <c r="G63" s="2">
        <f t="shared" si="4"/>
        <v>235</v>
      </c>
      <c r="H63" s="2">
        <f t="shared" si="5"/>
        <v>1</v>
      </c>
    </row>
    <row r="64" spans="1:8" ht="15" customHeight="1" x14ac:dyDescent="0.2">
      <c r="A64" s="2">
        <f t="shared" si="0"/>
        <v>53</v>
      </c>
      <c r="B64" s="2">
        <f t="shared" si="6"/>
        <v>71</v>
      </c>
      <c r="C64" s="2">
        <f t="shared" si="7"/>
        <v>141</v>
      </c>
      <c r="D64" s="2">
        <f t="shared" si="1"/>
        <v>20</v>
      </c>
      <c r="E64" s="2">
        <f t="shared" si="2"/>
        <v>2</v>
      </c>
      <c r="F64" s="2">
        <f t="shared" si="3"/>
        <v>1</v>
      </c>
      <c r="G64" s="2">
        <f t="shared" si="4"/>
        <v>235</v>
      </c>
      <c r="H64" s="2">
        <f t="shared" si="5"/>
        <v>1</v>
      </c>
    </row>
    <row r="65" spans="1:8" ht="15" customHeight="1" x14ac:dyDescent="0.2">
      <c r="A65" s="2">
        <f t="shared" si="0"/>
        <v>54</v>
      </c>
      <c r="B65" s="2">
        <f t="shared" si="6"/>
        <v>71</v>
      </c>
      <c r="C65" s="2">
        <f t="shared" si="7"/>
        <v>141</v>
      </c>
      <c r="D65" s="2">
        <f t="shared" si="1"/>
        <v>20</v>
      </c>
      <c r="E65" s="2">
        <f t="shared" si="2"/>
        <v>2</v>
      </c>
      <c r="F65" s="2">
        <f t="shared" si="3"/>
        <v>1</v>
      </c>
      <c r="G65" s="2">
        <f t="shared" si="4"/>
        <v>235</v>
      </c>
      <c r="H65" s="2">
        <f t="shared" si="5"/>
        <v>1</v>
      </c>
    </row>
    <row r="66" spans="1:8" ht="15" customHeight="1" x14ac:dyDescent="0.2">
      <c r="A66" s="2">
        <f t="shared" si="0"/>
        <v>55</v>
      </c>
      <c r="B66" s="2">
        <f t="shared" si="6"/>
        <v>71</v>
      </c>
      <c r="C66" s="2">
        <f t="shared" si="7"/>
        <v>141</v>
      </c>
      <c r="D66" s="2">
        <f t="shared" si="1"/>
        <v>20</v>
      </c>
      <c r="E66" s="2">
        <f t="shared" si="2"/>
        <v>2</v>
      </c>
      <c r="F66" s="2">
        <f t="shared" si="3"/>
        <v>1</v>
      </c>
      <c r="G66" s="2">
        <f t="shared" si="4"/>
        <v>235</v>
      </c>
      <c r="H66" s="2">
        <f t="shared" si="5"/>
        <v>1</v>
      </c>
    </row>
    <row r="67" spans="1:8" ht="15" customHeight="1" x14ac:dyDescent="0.2">
      <c r="A67" s="2">
        <f t="shared" si="0"/>
        <v>56</v>
      </c>
      <c r="B67" s="2">
        <f t="shared" si="6"/>
        <v>71</v>
      </c>
      <c r="C67" s="2">
        <f t="shared" si="7"/>
        <v>141</v>
      </c>
      <c r="D67" s="2">
        <f t="shared" si="1"/>
        <v>20</v>
      </c>
      <c r="E67" s="2">
        <f t="shared" si="2"/>
        <v>2</v>
      </c>
      <c r="F67" s="2">
        <f t="shared" si="3"/>
        <v>1</v>
      </c>
      <c r="G67" s="2">
        <f t="shared" si="4"/>
        <v>235</v>
      </c>
      <c r="H67" s="2">
        <f t="shared" si="5"/>
        <v>1</v>
      </c>
    </row>
    <row r="68" spans="1:8" ht="15" customHeight="1" x14ac:dyDescent="0.2">
      <c r="A68" s="2">
        <f t="shared" si="0"/>
        <v>57</v>
      </c>
      <c r="B68" s="2">
        <f t="shared" si="6"/>
        <v>71</v>
      </c>
      <c r="C68" s="2">
        <f t="shared" si="7"/>
        <v>141</v>
      </c>
      <c r="D68" s="2">
        <f t="shared" si="1"/>
        <v>20</v>
      </c>
      <c r="E68" s="2">
        <f t="shared" si="2"/>
        <v>2</v>
      </c>
      <c r="F68" s="2">
        <f t="shared" si="3"/>
        <v>1</v>
      </c>
      <c r="G68" s="2">
        <f t="shared" si="4"/>
        <v>235</v>
      </c>
      <c r="H68" s="2">
        <f t="shared" si="5"/>
        <v>1</v>
      </c>
    </row>
    <row r="69" spans="1:8" ht="15" customHeight="1" x14ac:dyDescent="0.2">
      <c r="A69" s="2">
        <f t="shared" si="0"/>
        <v>58</v>
      </c>
      <c r="B69" s="2">
        <f t="shared" si="6"/>
        <v>71</v>
      </c>
      <c r="C69" s="2">
        <f t="shared" si="7"/>
        <v>141</v>
      </c>
      <c r="D69" s="2">
        <f t="shared" si="1"/>
        <v>20</v>
      </c>
      <c r="E69" s="2">
        <f t="shared" si="2"/>
        <v>2</v>
      </c>
      <c r="F69" s="2">
        <f t="shared" si="3"/>
        <v>1</v>
      </c>
      <c r="G69" s="2">
        <f t="shared" si="4"/>
        <v>235</v>
      </c>
      <c r="H69" s="2">
        <f t="shared" si="5"/>
        <v>1</v>
      </c>
    </row>
    <row r="70" spans="1:8" ht="15" customHeight="1" x14ac:dyDescent="0.2">
      <c r="A70" s="2">
        <f t="shared" si="0"/>
        <v>59</v>
      </c>
      <c r="B70" s="2">
        <f t="shared" si="6"/>
        <v>71</v>
      </c>
      <c r="C70" s="2">
        <f t="shared" si="7"/>
        <v>141</v>
      </c>
      <c r="D70" s="2">
        <f t="shared" si="1"/>
        <v>20</v>
      </c>
      <c r="E70" s="2">
        <f t="shared" si="2"/>
        <v>2</v>
      </c>
      <c r="F70" s="2">
        <f t="shared" si="3"/>
        <v>1</v>
      </c>
      <c r="G70" s="2">
        <f t="shared" si="4"/>
        <v>235</v>
      </c>
      <c r="H70" s="2">
        <f t="shared" si="5"/>
        <v>1</v>
      </c>
    </row>
    <row r="71" spans="1:8" ht="15" customHeight="1" x14ac:dyDescent="0.2">
      <c r="A71" s="2">
        <f t="shared" si="0"/>
        <v>60</v>
      </c>
      <c r="B71" s="2">
        <f t="shared" si="6"/>
        <v>71</v>
      </c>
      <c r="C71" s="2">
        <f t="shared" si="7"/>
        <v>141</v>
      </c>
      <c r="D71" s="2">
        <f t="shared" si="1"/>
        <v>20</v>
      </c>
      <c r="E71" s="2">
        <f t="shared" si="2"/>
        <v>2</v>
      </c>
      <c r="F71" s="2">
        <f t="shared" si="3"/>
        <v>1</v>
      </c>
      <c r="G71" s="2">
        <f t="shared" si="4"/>
        <v>235</v>
      </c>
      <c r="H71" s="2">
        <f t="shared" si="5"/>
        <v>1</v>
      </c>
    </row>
    <row r="72" spans="1:8" ht="15" customHeight="1" x14ac:dyDescent="0.2">
      <c r="A72" s="2">
        <f t="shared" si="0"/>
        <v>61</v>
      </c>
      <c r="B72" s="2">
        <f t="shared" si="6"/>
        <v>71</v>
      </c>
      <c r="C72" s="2">
        <f t="shared" si="7"/>
        <v>141</v>
      </c>
      <c r="D72" s="2">
        <f t="shared" si="1"/>
        <v>20</v>
      </c>
      <c r="E72" s="2">
        <f t="shared" si="2"/>
        <v>2</v>
      </c>
      <c r="F72" s="2">
        <f t="shared" si="3"/>
        <v>1</v>
      </c>
      <c r="G72" s="2">
        <f t="shared" si="4"/>
        <v>235</v>
      </c>
      <c r="H72" s="2">
        <f t="shared" si="5"/>
        <v>1</v>
      </c>
    </row>
    <row r="73" spans="1:8" ht="15" customHeight="1" x14ac:dyDescent="0.2">
      <c r="A73" s="2">
        <f t="shared" si="0"/>
        <v>62</v>
      </c>
      <c r="B73" s="2">
        <f t="shared" si="6"/>
        <v>71</v>
      </c>
      <c r="C73" s="2">
        <f t="shared" si="7"/>
        <v>141</v>
      </c>
      <c r="D73" s="2">
        <f t="shared" si="1"/>
        <v>20</v>
      </c>
      <c r="E73" s="2">
        <f t="shared" si="2"/>
        <v>2</v>
      </c>
      <c r="F73" s="2">
        <f t="shared" si="3"/>
        <v>1</v>
      </c>
      <c r="G73" s="2">
        <f t="shared" si="4"/>
        <v>235</v>
      </c>
      <c r="H73" s="2">
        <f t="shared" si="5"/>
        <v>1</v>
      </c>
    </row>
    <row r="74" spans="1:8" ht="15" customHeight="1" x14ac:dyDescent="0.2">
      <c r="A74" s="2">
        <f t="shared" si="0"/>
        <v>63</v>
      </c>
      <c r="B74" s="2">
        <f t="shared" si="6"/>
        <v>71</v>
      </c>
      <c r="C74" s="2">
        <f t="shared" si="7"/>
        <v>141</v>
      </c>
      <c r="D74" s="2">
        <f t="shared" si="1"/>
        <v>20</v>
      </c>
      <c r="E74" s="2">
        <f t="shared" si="2"/>
        <v>2</v>
      </c>
      <c r="F74" s="2">
        <f t="shared" si="3"/>
        <v>1</v>
      </c>
      <c r="G74" s="2">
        <f t="shared" si="4"/>
        <v>235</v>
      </c>
      <c r="H74" s="2">
        <f t="shared" si="5"/>
        <v>1</v>
      </c>
    </row>
    <row r="75" spans="1:8" ht="15" customHeight="1" x14ac:dyDescent="0.2">
      <c r="A75" s="2">
        <f t="shared" si="0"/>
        <v>64</v>
      </c>
      <c r="B75" s="2">
        <f t="shared" si="6"/>
        <v>71</v>
      </c>
      <c r="C75" s="2">
        <f t="shared" si="7"/>
        <v>141</v>
      </c>
      <c r="D75" s="2">
        <f t="shared" si="1"/>
        <v>20</v>
      </c>
      <c r="E75" s="2">
        <f t="shared" si="2"/>
        <v>2</v>
      </c>
      <c r="F75" s="2">
        <f t="shared" si="3"/>
        <v>1</v>
      </c>
      <c r="G75" s="2">
        <f t="shared" si="4"/>
        <v>235</v>
      </c>
      <c r="H75" s="2">
        <f t="shared" si="5"/>
        <v>1</v>
      </c>
    </row>
    <row r="76" spans="1:8" ht="15" customHeight="1" x14ac:dyDescent="0.2">
      <c r="A76" s="2">
        <f t="shared" ref="A76:A111" si="8">A75+1</f>
        <v>65</v>
      </c>
      <c r="B76" s="2">
        <f t="shared" si="6"/>
        <v>71</v>
      </c>
      <c r="C76" s="2">
        <f t="shared" si="7"/>
        <v>141</v>
      </c>
      <c r="D76" s="2">
        <f t="shared" si="1"/>
        <v>20</v>
      </c>
      <c r="E76" s="2">
        <f t="shared" si="2"/>
        <v>2</v>
      </c>
      <c r="F76" s="2">
        <f t="shared" si="3"/>
        <v>1</v>
      </c>
      <c r="G76" s="2">
        <f t="shared" si="4"/>
        <v>235</v>
      </c>
      <c r="H76" s="2">
        <f t="shared" si="5"/>
        <v>1</v>
      </c>
    </row>
    <row r="77" spans="1:8" ht="15" customHeight="1" x14ac:dyDescent="0.2">
      <c r="A77" s="2">
        <f t="shared" si="8"/>
        <v>66</v>
      </c>
      <c r="B77" s="2">
        <f t="shared" si="6"/>
        <v>71</v>
      </c>
      <c r="C77" s="2">
        <f t="shared" si="7"/>
        <v>141</v>
      </c>
      <c r="D77" s="2">
        <f t="shared" ref="D77:D111" si="9">ROUND($B$6*B76+$C$6*C76+$D$6*D76+$E$6*E76+$F$6*F76,0)</f>
        <v>20</v>
      </c>
      <c r="E77" s="2">
        <f t="shared" ref="E77:E111" si="10">ROUND($B$7*B76+$C$7*C76+$D$7*D76+$E$7*E76+$F$7*F76,0)</f>
        <v>2</v>
      </c>
      <c r="F77" s="2">
        <f t="shared" ref="F77:F111" si="11">ROUND($B$8*B76+$C$8*C76+$D$8*D76+$E$8*E76+$F$8*F76,0)</f>
        <v>1</v>
      </c>
      <c r="G77" s="2">
        <f t="shared" ref="G77:G111" si="12">SUM(B77:F77)</f>
        <v>235</v>
      </c>
      <c r="H77" s="2">
        <f t="shared" ref="H77:H111" si="13">G77/G76</f>
        <v>1</v>
      </c>
    </row>
    <row r="78" spans="1:8" ht="15" customHeight="1" x14ac:dyDescent="0.2">
      <c r="A78" s="2">
        <f t="shared" si="8"/>
        <v>67</v>
      </c>
      <c r="B78" s="2">
        <f t="shared" ref="B78:B111" si="14">ROUND($B$4*B77+$C$4*C77+$D$4*D77+$E$4*E77+$F$4*F77,0)</f>
        <v>71</v>
      </c>
      <c r="C78" s="2">
        <f t="shared" ref="C78:C111" si="15">ROUND($B$5*B77+$C$5*C77+$D$5*D77+$E$5*E77+$F$5*F77,0)</f>
        <v>141</v>
      </c>
      <c r="D78" s="2">
        <f t="shared" si="9"/>
        <v>20</v>
      </c>
      <c r="E78" s="2">
        <f t="shared" si="10"/>
        <v>2</v>
      </c>
      <c r="F78" s="2">
        <f t="shared" si="11"/>
        <v>1</v>
      </c>
      <c r="G78" s="2">
        <f t="shared" si="12"/>
        <v>235</v>
      </c>
      <c r="H78" s="2">
        <f t="shared" si="13"/>
        <v>1</v>
      </c>
    </row>
    <row r="79" spans="1:8" ht="15" customHeight="1" x14ac:dyDescent="0.2">
      <c r="A79" s="2">
        <f t="shared" si="8"/>
        <v>68</v>
      </c>
      <c r="B79" s="2">
        <f t="shared" si="14"/>
        <v>71</v>
      </c>
      <c r="C79" s="2">
        <f t="shared" si="15"/>
        <v>141</v>
      </c>
      <c r="D79" s="2">
        <f t="shared" si="9"/>
        <v>20</v>
      </c>
      <c r="E79" s="2">
        <f t="shared" si="10"/>
        <v>2</v>
      </c>
      <c r="F79" s="2">
        <f t="shared" si="11"/>
        <v>1</v>
      </c>
      <c r="G79" s="2">
        <f t="shared" si="12"/>
        <v>235</v>
      </c>
      <c r="H79" s="2">
        <f t="shared" si="13"/>
        <v>1</v>
      </c>
    </row>
    <row r="80" spans="1:8" ht="15" customHeight="1" x14ac:dyDescent="0.2">
      <c r="A80" s="2">
        <f t="shared" si="8"/>
        <v>69</v>
      </c>
      <c r="B80" s="2">
        <f t="shared" si="14"/>
        <v>71</v>
      </c>
      <c r="C80" s="2">
        <f t="shared" si="15"/>
        <v>141</v>
      </c>
      <c r="D80" s="2">
        <f t="shared" si="9"/>
        <v>20</v>
      </c>
      <c r="E80" s="2">
        <f t="shared" si="10"/>
        <v>2</v>
      </c>
      <c r="F80" s="2">
        <f t="shared" si="11"/>
        <v>1</v>
      </c>
      <c r="G80" s="2">
        <f t="shared" si="12"/>
        <v>235</v>
      </c>
      <c r="H80" s="2">
        <f t="shared" si="13"/>
        <v>1</v>
      </c>
    </row>
    <row r="81" spans="1:8" ht="15" customHeight="1" x14ac:dyDescent="0.2">
      <c r="A81" s="2">
        <f t="shared" si="8"/>
        <v>70</v>
      </c>
      <c r="B81" s="2">
        <f t="shared" si="14"/>
        <v>71</v>
      </c>
      <c r="C81" s="2">
        <f t="shared" si="15"/>
        <v>141</v>
      </c>
      <c r="D81" s="2">
        <f t="shared" si="9"/>
        <v>20</v>
      </c>
      <c r="E81" s="2">
        <f t="shared" si="10"/>
        <v>2</v>
      </c>
      <c r="F81" s="2">
        <f t="shared" si="11"/>
        <v>1</v>
      </c>
      <c r="G81" s="2">
        <f t="shared" si="12"/>
        <v>235</v>
      </c>
      <c r="H81" s="2">
        <f t="shared" si="13"/>
        <v>1</v>
      </c>
    </row>
    <row r="82" spans="1:8" ht="15" customHeight="1" x14ac:dyDescent="0.2">
      <c r="A82" s="2">
        <f t="shared" si="8"/>
        <v>71</v>
      </c>
      <c r="B82" s="2">
        <f t="shared" si="14"/>
        <v>71</v>
      </c>
      <c r="C82" s="2">
        <f t="shared" si="15"/>
        <v>141</v>
      </c>
      <c r="D82" s="2">
        <f t="shared" si="9"/>
        <v>20</v>
      </c>
      <c r="E82" s="2">
        <f t="shared" si="10"/>
        <v>2</v>
      </c>
      <c r="F82" s="2">
        <f t="shared" si="11"/>
        <v>1</v>
      </c>
      <c r="G82" s="2">
        <f t="shared" si="12"/>
        <v>235</v>
      </c>
      <c r="H82" s="2">
        <f t="shared" si="13"/>
        <v>1</v>
      </c>
    </row>
    <row r="83" spans="1:8" ht="15" customHeight="1" x14ac:dyDescent="0.2">
      <c r="A83" s="2">
        <f t="shared" si="8"/>
        <v>72</v>
      </c>
      <c r="B83" s="2">
        <f t="shared" si="14"/>
        <v>71</v>
      </c>
      <c r="C83" s="2">
        <f t="shared" si="15"/>
        <v>141</v>
      </c>
      <c r="D83" s="2">
        <f t="shared" si="9"/>
        <v>20</v>
      </c>
      <c r="E83" s="2">
        <f t="shared" si="10"/>
        <v>2</v>
      </c>
      <c r="F83" s="2">
        <f t="shared" si="11"/>
        <v>1</v>
      </c>
      <c r="G83" s="2">
        <f t="shared" si="12"/>
        <v>235</v>
      </c>
      <c r="H83" s="2">
        <f t="shared" si="13"/>
        <v>1</v>
      </c>
    </row>
    <row r="84" spans="1:8" ht="15" customHeight="1" x14ac:dyDescent="0.2">
      <c r="A84" s="2">
        <f t="shared" si="8"/>
        <v>73</v>
      </c>
      <c r="B84" s="2">
        <f t="shared" si="14"/>
        <v>71</v>
      </c>
      <c r="C84" s="2">
        <f t="shared" si="15"/>
        <v>141</v>
      </c>
      <c r="D84" s="2">
        <f t="shared" si="9"/>
        <v>20</v>
      </c>
      <c r="E84" s="2">
        <f t="shared" si="10"/>
        <v>2</v>
      </c>
      <c r="F84" s="2">
        <f t="shared" si="11"/>
        <v>1</v>
      </c>
      <c r="G84" s="2">
        <f t="shared" si="12"/>
        <v>235</v>
      </c>
      <c r="H84" s="2">
        <f t="shared" si="13"/>
        <v>1</v>
      </c>
    </row>
    <row r="85" spans="1:8" ht="15" customHeight="1" x14ac:dyDescent="0.2">
      <c r="A85" s="2">
        <f t="shared" si="8"/>
        <v>74</v>
      </c>
      <c r="B85" s="2">
        <f t="shared" si="14"/>
        <v>71</v>
      </c>
      <c r="C85" s="2">
        <f t="shared" si="15"/>
        <v>141</v>
      </c>
      <c r="D85" s="2">
        <f t="shared" si="9"/>
        <v>20</v>
      </c>
      <c r="E85" s="2">
        <f t="shared" si="10"/>
        <v>2</v>
      </c>
      <c r="F85" s="2">
        <f t="shared" si="11"/>
        <v>1</v>
      </c>
      <c r="G85" s="2">
        <f t="shared" si="12"/>
        <v>235</v>
      </c>
      <c r="H85" s="2">
        <f t="shared" si="13"/>
        <v>1</v>
      </c>
    </row>
    <row r="86" spans="1:8" ht="15" customHeight="1" x14ac:dyDescent="0.2">
      <c r="A86" s="2">
        <f t="shared" si="8"/>
        <v>75</v>
      </c>
      <c r="B86" s="2">
        <f t="shared" si="14"/>
        <v>71</v>
      </c>
      <c r="C86" s="2">
        <f t="shared" si="15"/>
        <v>141</v>
      </c>
      <c r="D86" s="2">
        <f t="shared" si="9"/>
        <v>20</v>
      </c>
      <c r="E86" s="2">
        <f t="shared" si="10"/>
        <v>2</v>
      </c>
      <c r="F86" s="2">
        <f t="shared" si="11"/>
        <v>1</v>
      </c>
      <c r="G86" s="2">
        <f t="shared" si="12"/>
        <v>235</v>
      </c>
      <c r="H86" s="2">
        <f t="shared" si="13"/>
        <v>1</v>
      </c>
    </row>
    <row r="87" spans="1:8" ht="15" customHeight="1" x14ac:dyDescent="0.2">
      <c r="A87" s="2">
        <f t="shared" si="8"/>
        <v>76</v>
      </c>
      <c r="B87" s="2">
        <f t="shared" si="14"/>
        <v>71</v>
      </c>
      <c r="C87" s="2">
        <f t="shared" si="15"/>
        <v>141</v>
      </c>
      <c r="D87" s="2">
        <f t="shared" si="9"/>
        <v>20</v>
      </c>
      <c r="E87" s="2">
        <f t="shared" si="10"/>
        <v>2</v>
      </c>
      <c r="F87" s="2">
        <f t="shared" si="11"/>
        <v>1</v>
      </c>
      <c r="G87" s="2">
        <f t="shared" si="12"/>
        <v>235</v>
      </c>
      <c r="H87" s="2">
        <f t="shared" si="13"/>
        <v>1</v>
      </c>
    </row>
    <row r="88" spans="1:8" ht="15" customHeight="1" x14ac:dyDescent="0.2">
      <c r="A88" s="2">
        <f t="shared" si="8"/>
        <v>77</v>
      </c>
      <c r="B88" s="2">
        <f t="shared" si="14"/>
        <v>71</v>
      </c>
      <c r="C88" s="2">
        <f t="shared" si="15"/>
        <v>141</v>
      </c>
      <c r="D88" s="2">
        <f t="shared" si="9"/>
        <v>20</v>
      </c>
      <c r="E88" s="2">
        <f t="shared" si="10"/>
        <v>2</v>
      </c>
      <c r="F88" s="2">
        <f t="shared" si="11"/>
        <v>1</v>
      </c>
      <c r="G88" s="2">
        <f t="shared" si="12"/>
        <v>235</v>
      </c>
      <c r="H88" s="2">
        <f t="shared" si="13"/>
        <v>1</v>
      </c>
    </row>
    <row r="89" spans="1:8" ht="15" customHeight="1" x14ac:dyDescent="0.2">
      <c r="A89" s="2">
        <f t="shared" si="8"/>
        <v>78</v>
      </c>
      <c r="B89" s="2">
        <f t="shared" si="14"/>
        <v>71</v>
      </c>
      <c r="C89" s="2">
        <f t="shared" si="15"/>
        <v>141</v>
      </c>
      <c r="D89" s="2">
        <f t="shared" si="9"/>
        <v>20</v>
      </c>
      <c r="E89" s="2">
        <f t="shared" si="10"/>
        <v>2</v>
      </c>
      <c r="F89" s="2">
        <f t="shared" si="11"/>
        <v>1</v>
      </c>
      <c r="G89" s="2">
        <f t="shared" si="12"/>
        <v>235</v>
      </c>
      <c r="H89" s="2">
        <f t="shared" si="13"/>
        <v>1</v>
      </c>
    </row>
    <row r="90" spans="1:8" ht="15" customHeight="1" x14ac:dyDescent="0.2">
      <c r="A90" s="2">
        <f t="shared" si="8"/>
        <v>79</v>
      </c>
      <c r="B90" s="2">
        <f t="shared" si="14"/>
        <v>71</v>
      </c>
      <c r="C90" s="2">
        <f t="shared" si="15"/>
        <v>141</v>
      </c>
      <c r="D90" s="2">
        <f t="shared" si="9"/>
        <v>20</v>
      </c>
      <c r="E90" s="2">
        <f t="shared" si="10"/>
        <v>2</v>
      </c>
      <c r="F90" s="2">
        <f t="shared" si="11"/>
        <v>1</v>
      </c>
      <c r="G90" s="2">
        <f t="shared" si="12"/>
        <v>235</v>
      </c>
      <c r="H90" s="2">
        <f t="shared" si="13"/>
        <v>1</v>
      </c>
    </row>
    <row r="91" spans="1:8" ht="15" customHeight="1" x14ac:dyDescent="0.2">
      <c r="A91" s="2">
        <f t="shared" si="8"/>
        <v>80</v>
      </c>
      <c r="B91" s="2">
        <f t="shared" si="14"/>
        <v>71</v>
      </c>
      <c r="C91" s="2">
        <f t="shared" si="15"/>
        <v>141</v>
      </c>
      <c r="D91" s="2">
        <f t="shared" si="9"/>
        <v>20</v>
      </c>
      <c r="E91" s="2">
        <f t="shared" si="10"/>
        <v>2</v>
      </c>
      <c r="F91" s="2">
        <f t="shared" si="11"/>
        <v>1</v>
      </c>
      <c r="G91" s="2">
        <f t="shared" si="12"/>
        <v>235</v>
      </c>
      <c r="H91" s="2">
        <f t="shared" si="13"/>
        <v>1</v>
      </c>
    </row>
    <row r="92" spans="1:8" ht="15" customHeight="1" x14ac:dyDescent="0.2">
      <c r="A92" s="2">
        <f t="shared" si="8"/>
        <v>81</v>
      </c>
      <c r="B92" s="2">
        <f t="shared" si="14"/>
        <v>71</v>
      </c>
      <c r="C92" s="2">
        <f t="shared" si="15"/>
        <v>141</v>
      </c>
      <c r="D92" s="2">
        <f t="shared" si="9"/>
        <v>20</v>
      </c>
      <c r="E92" s="2">
        <f t="shared" si="10"/>
        <v>2</v>
      </c>
      <c r="F92" s="2">
        <f t="shared" si="11"/>
        <v>1</v>
      </c>
      <c r="G92" s="2">
        <f t="shared" si="12"/>
        <v>235</v>
      </c>
      <c r="H92" s="2">
        <f t="shared" si="13"/>
        <v>1</v>
      </c>
    </row>
    <row r="93" spans="1:8" ht="15" customHeight="1" x14ac:dyDescent="0.2">
      <c r="A93" s="2">
        <f t="shared" si="8"/>
        <v>82</v>
      </c>
      <c r="B93" s="2">
        <f t="shared" si="14"/>
        <v>71</v>
      </c>
      <c r="C93" s="2">
        <f t="shared" si="15"/>
        <v>141</v>
      </c>
      <c r="D93" s="2">
        <f t="shared" si="9"/>
        <v>20</v>
      </c>
      <c r="E93" s="2">
        <f t="shared" si="10"/>
        <v>2</v>
      </c>
      <c r="F93" s="2">
        <f t="shared" si="11"/>
        <v>1</v>
      </c>
      <c r="G93" s="2">
        <f t="shared" si="12"/>
        <v>235</v>
      </c>
      <c r="H93" s="2">
        <f t="shared" si="13"/>
        <v>1</v>
      </c>
    </row>
    <row r="94" spans="1:8" ht="15" customHeight="1" x14ac:dyDescent="0.2">
      <c r="A94" s="2">
        <f t="shared" si="8"/>
        <v>83</v>
      </c>
      <c r="B94" s="2">
        <f t="shared" si="14"/>
        <v>71</v>
      </c>
      <c r="C94" s="2">
        <f t="shared" si="15"/>
        <v>141</v>
      </c>
      <c r="D94" s="2">
        <f t="shared" si="9"/>
        <v>20</v>
      </c>
      <c r="E94" s="2">
        <f t="shared" si="10"/>
        <v>2</v>
      </c>
      <c r="F94" s="2">
        <f t="shared" si="11"/>
        <v>1</v>
      </c>
      <c r="G94" s="2">
        <f t="shared" si="12"/>
        <v>235</v>
      </c>
      <c r="H94" s="2">
        <f t="shared" si="13"/>
        <v>1</v>
      </c>
    </row>
    <row r="95" spans="1:8" ht="15" customHeight="1" x14ac:dyDescent="0.2">
      <c r="A95" s="2">
        <f t="shared" si="8"/>
        <v>84</v>
      </c>
      <c r="B95" s="2">
        <f t="shared" si="14"/>
        <v>71</v>
      </c>
      <c r="C95" s="2">
        <f t="shared" si="15"/>
        <v>141</v>
      </c>
      <c r="D95" s="2">
        <f t="shared" si="9"/>
        <v>20</v>
      </c>
      <c r="E95" s="2">
        <f t="shared" si="10"/>
        <v>2</v>
      </c>
      <c r="F95" s="2">
        <f t="shared" si="11"/>
        <v>1</v>
      </c>
      <c r="G95" s="2">
        <f t="shared" si="12"/>
        <v>235</v>
      </c>
      <c r="H95" s="2">
        <f t="shared" si="13"/>
        <v>1</v>
      </c>
    </row>
    <row r="96" spans="1:8" ht="15" customHeight="1" x14ac:dyDescent="0.2">
      <c r="A96" s="2">
        <f t="shared" si="8"/>
        <v>85</v>
      </c>
      <c r="B96" s="2">
        <f t="shared" si="14"/>
        <v>71</v>
      </c>
      <c r="C96" s="2">
        <f t="shared" si="15"/>
        <v>141</v>
      </c>
      <c r="D96" s="2">
        <f t="shared" si="9"/>
        <v>20</v>
      </c>
      <c r="E96" s="2">
        <f t="shared" si="10"/>
        <v>2</v>
      </c>
      <c r="F96" s="2">
        <f t="shared" si="11"/>
        <v>1</v>
      </c>
      <c r="G96" s="2">
        <f t="shared" si="12"/>
        <v>235</v>
      </c>
      <c r="H96" s="2">
        <f t="shared" si="13"/>
        <v>1</v>
      </c>
    </row>
    <row r="97" spans="1:8" ht="15" customHeight="1" x14ac:dyDescent="0.2">
      <c r="A97" s="2">
        <f t="shared" si="8"/>
        <v>86</v>
      </c>
      <c r="B97" s="2">
        <f t="shared" si="14"/>
        <v>71</v>
      </c>
      <c r="C97" s="2">
        <f t="shared" si="15"/>
        <v>141</v>
      </c>
      <c r="D97" s="2">
        <f t="shared" si="9"/>
        <v>20</v>
      </c>
      <c r="E97" s="2">
        <f t="shared" si="10"/>
        <v>2</v>
      </c>
      <c r="F97" s="2">
        <f t="shared" si="11"/>
        <v>1</v>
      </c>
      <c r="G97" s="2">
        <f t="shared" si="12"/>
        <v>235</v>
      </c>
      <c r="H97" s="2">
        <f t="shared" si="13"/>
        <v>1</v>
      </c>
    </row>
    <row r="98" spans="1:8" ht="15" customHeight="1" x14ac:dyDescent="0.2">
      <c r="A98" s="2">
        <f t="shared" si="8"/>
        <v>87</v>
      </c>
      <c r="B98" s="2">
        <f t="shared" si="14"/>
        <v>71</v>
      </c>
      <c r="C98" s="2">
        <f t="shared" si="15"/>
        <v>141</v>
      </c>
      <c r="D98" s="2">
        <f t="shared" si="9"/>
        <v>20</v>
      </c>
      <c r="E98" s="2">
        <f t="shared" si="10"/>
        <v>2</v>
      </c>
      <c r="F98" s="2">
        <f t="shared" si="11"/>
        <v>1</v>
      </c>
      <c r="G98" s="2">
        <f t="shared" si="12"/>
        <v>235</v>
      </c>
      <c r="H98" s="2">
        <f t="shared" si="13"/>
        <v>1</v>
      </c>
    </row>
    <row r="99" spans="1:8" ht="15" customHeight="1" x14ac:dyDescent="0.2">
      <c r="A99" s="2">
        <f t="shared" si="8"/>
        <v>88</v>
      </c>
      <c r="B99" s="2">
        <f t="shared" si="14"/>
        <v>71</v>
      </c>
      <c r="C99" s="2">
        <f t="shared" si="15"/>
        <v>141</v>
      </c>
      <c r="D99" s="2">
        <f t="shared" si="9"/>
        <v>20</v>
      </c>
      <c r="E99" s="2">
        <f t="shared" si="10"/>
        <v>2</v>
      </c>
      <c r="F99" s="2">
        <f t="shared" si="11"/>
        <v>1</v>
      </c>
      <c r="G99" s="2">
        <f t="shared" si="12"/>
        <v>235</v>
      </c>
      <c r="H99" s="2">
        <f t="shared" si="13"/>
        <v>1</v>
      </c>
    </row>
    <row r="100" spans="1:8" ht="15" customHeight="1" x14ac:dyDescent="0.2">
      <c r="A100" s="2">
        <f t="shared" si="8"/>
        <v>89</v>
      </c>
      <c r="B100" s="2">
        <f t="shared" si="14"/>
        <v>71</v>
      </c>
      <c r="C100" s="2">
        <f t="shared" si="15"/>
        <v>141</v>
      </c>
      <c r="D100" s="2">
        <f t="shared" si="9"/>
        <v>20</v>
      </c>
      <c r="E100" s="2">
        <f t="shared" si="10"/>
        <v>2</v>
      </c>
      <c r="F100" s="2">
        <f t="shared" si="11"/>
        <v>1</v>
      </c>
      <c r="G100" s="2">
        <f t="shared" si="12"/>
        <v>235</v>
      </c>
      <c r="H100" s="2">
        <f t="shared" si="13"/>
        <v>1</v>
      </c>
    </row>
    <row r="101" spans="1:8" ht="15" customHeight="1" x14ac:dyDescent="0.2">
      <c r="A101" s="2">
        <f t="shared" si="8"/>
        <v>90</v>
      </c>
      <c r="B101" s="2">
        <f t="shared" si="14"/>
        <v>71</v>
      </c>
      <c r="C101" s="2">
        <f t="shared" si="15"/>
        <v>141</v>
      </c>
      <c r="D101" s="2">
        <f t="shared" si="9"/>
        <v>20</v>
      </c>
      <c r="E101" s="2">
        <f t="shared" si="10"/>
        <v>2</v>
      </c>
      <c r="F101" s="2">
        <f t="shared" si="11"/>
        <v>1</v>
      </c>
      <c r="G101" s="2">
        <f t="shared" si="12"/>
        <v>235</v>
      </c>
      <c r="H101" s="2">
        <f t="shared" si="13"/>
        <v>1</v>
      </c>
    </row>
    <row r="102" spans="1:8" ht="15" customHeight="1" x14ac:dyDescent="0.2">
      <c r="A102" s="2">
        <f t="shared" si="8"/>
        <v>91</v>
      </c>
      <c r="B102" s="2">
        <f t="shared" si="14"/>
        <v>71</v>
      </c>
      <c r="C102" s="2">
        <f t="shared" si="15"/>
        <v>141</v>
      </c>
      <c r="D102" s="2">
        <f t="shared" si="9"/>
        <v>20</v>
      </c>
      <c r="E102" s="2">
        <f t="shared" si="10"/>
        <v>2</v>
      </c>
      <c r="F102" s="2">
        <f t="shared" si="11"/>
        <v>1</v>
      </c>
      <c r="G102" s="2">
        <f t="shared" si="12"/>
        <v>235</v>
      </c>
      <c r="H102" s="2">
        <f t="shared" si="13"/>
        <v>1</v>
      </c>
    </row>
    <row r="103" spans="1:8" ht="15" customHeight="1" x14ac:dyDescent="0.2">
      <c r="A103" s="2">
        <f t="shared" si="8"/>
        <v>92</v>
      </c>
      <c r="B103" s="2">
        <f t="shared" si="14"/>
        <v>71</v>
      </c>
      <c r="C103" s="2">
        <f t="shared" si="15"/>
        <v>141</v>
      </c>
      <c r="D103" s="2">
        <f t="shared" si="9"/>
        <v>20</v>
      </c>
      <c r="E103" s="2">
        <f t="shared" si="10"/>
        <v>2</v>
      </c>
      <c r="F103" s="2">
        <f t="shared" si="11"/>
        <v>1</v>
      </c>
      <c r="G103" s="2">
        <f t="shared" si="12"/>
        <v>235</v>
      </c>
      <c r="H103" s="2">
        <f t="shared" si="13"/>
        <v>1</v>
      </c>
    </row>
    <row r="104" spans="1:8" ht="15" customHeight="1" x14ac:dyDescent="0.2">
      <c r="A104" s="2">
        <f t="shared" si="8"/>
        <v>93</v>
      </c>
      <c r="B104" s="2">
        <f t="shared" si="14"/>
        <v>71</v>
      </c>
      <c r="C104" s="2">
        <f t="shared" si="15"/>
        <v>141</v>
      </c>
      <c r="D104" s="2">
        <f t="shared" si="9"/>
        <v>20</v>
      </c>
      <c r="E104" s="2">
        <f t="shared" si="10"/>
        <v>2</v>
      </c>
      <c r="F104" s="2">
        <f t="shared" si="11"/>
        <v>1</v>
      </c>
      <c r="G104" s="2">
        <f t="shared" si="12"/>
        <v>235</v>
      </c>
      <c r="H104" s="2">
        <f t="shared" si="13"/>
        <v>1</v>
      </c>
    </row>
    <row r="105" spans="1:8" ht="15" customHeight="1" x14ac:dyDescent="0.2">
      <c r="A105" s="2">
        <f t="shared" si="8"/>
        <v>94</v>
      </c>
      <c r="B105" s="2">
        <f t="shared" si="14"/>
        <v>71</v>
      </c>
      <c r="C105" s="2">
        <f t="shared" si="15"/>
        <v>141</v>
      </c>
      <c r="D105" s="2">
        <f t="shared" si="9"/>
        <v>20</v>
      </c>
      <c r="E105" s="2">
        <f t="shared" si="10"/>
        <v>2</v>
      </c>
      <c r="F105" s="2">
        <f t="shared" si="11"/>
        <v>1</v>
      </c>
      <c r="G105" s="2">
        <f t="shared" si="12"/>
        <v>235</v>
      </c>
      <c r="H105" s="2">
        <f t="shared" si="13"/>
        <v>1</v>
      </c>
    </row>
    <row r="106" spans="1:8" ht="15" customHeight="1" x14ac:dyDescent="0.2">
      <c r="A106" s="2">
        <f t="shared" si="8"/>
        <v>95</v>
      </c>
      <c r="B106" s="2">
        <f t="shared" si="14"/>
        <v>71</v>
      </c>
      <c r="C106" s="2">
        <f t="shared" si="15"/>
        <v>141</v>
      </c>
      <c r="D106" s="2">
        <f t="shared" si="9"/>
        <v>20</v>
      </c>
      <c r="E106" s="2">
        <f t="shared" si="10"/>
        <v>2</v>
      </c>
      <c r="F106" s="2">
        <f t="shared" si="11"/>
        <v>1</v>
      </c>
      <c r="G106" s="2">
        <f t="shared" si="12"/>
        <v>235</v>
      </c>
      <c r="H106" s="2">
        <f t="shared" si="13"/>
        <v>1</v>
      </c>
    </row>
    <row r="107" spans="1:8" ht="15" customHeight="1" x14ac:dyDescent="0.2">
      <c r="A107" s="2">
        <f t="shared" si="8"/>
        <v>96</v>
      </c>
      <c r="B107" s="2">
        <f t="shared" si="14"/>
        <v>71</v>
      </c>
      <c r="C107" s="2">
        <f t="shared" si="15"/>
        <v>141</v>
      </c>
      <c r="D107" s="2">
        <f t="shared" si="9"/>
        <v>20</v>
      </c>
      <c r="E107" s="2">
        <f t="shared" si="10"/>
        <v>2</v>
      </c>
      <c r="F107" s="2">
        <f t="shared" si="11"/>
        <v>1</v>
      </c>
      <c r="G107" s="2">
        <f t="shared" si="12"/>
        <v>235</v>
      </c>
      <c r="H107" s="2">
        <f t="shared" si="13"/>
        <v>1</v>
      </c>
    </row>
    <row r="108" spans="1:8" ht="15" customHeight="1" x14ac:dyDescent="0.2">
      <c r="A108" s="2">
        <f t="shared" si="8"/>
        <v>97</v>
      </c>
      <c r="B108" s="2">
        <f t="shared" si="14"/>
        <v>71</v>
      </c>
      <c r="C108" s="2">
        <f t="shared" si="15"/>
        <v>141</v>
      </c>
      <c r="D108" s="2">
        <f t="shared" si="9"/>
        <v>20</v>
      </c>
      <c r="E108" s="2">
        <f t="shared" si="10"/>
        <v>2</v>
      </c>
      <c r="F108" s="2">
        <f t="shared" si="11"/>
        <v>1</v>
      </c>
      <c r="G108" s="2">
        <f t="shared" si="12"/>
        <v>235</v>
      </c>
      <c r="H108" s="2">
        <f t="shared" si="13"/>
        <v>1</v>
      </c>
    </row>
    <row r="109" spans="1:8" ht="15" customHeight="1" x14ac:dyDescent="0.2">
      <c r="A109" s="2">
        <f t="shared" si="8"/>
        <v>98</v>
      </c>
      <c r="B109" s="2">
        <f t="shared" si="14"/>
        <v>71</v>
      </c>
      <c r="C109" s="2">
        <f t="shared" si="15"/>
        <v>141</v>
      </c>
      <c r="D109" s="2">
        <f t="shared" si="9"/>
        <v>20</v>
      </c>
      <c r="E109" s="2">
        <f t="shared" si="10"/>
        <v>2</v>
      </c>
      <c r="F109" s="2">
        <f t="shared" si="11"/>
        <v>1</v>
      </c>
      <c r="G109" s="2">
        <f t="shared" si="12"/>
        <v>235</v>
      </c>
      <c r="H109" s="2">
        <f t="shared" si="13"/>
        <v>1</v>
      </c>
    </row>
    <row r="110" spans="1:8" ht="15" customHeight="1" x14ac:dyDescent="0.2">
      <c r="A110" s="2">
        <f t="shared" si="8"/>
        <v>99</v>
      </c>
      <c r="B110" s="2">
        <f t="shared" si="14"/>
        <v>71</v>
      </c>
      <c r="C110" s="2">
        <f t="shared" si="15"/>
        <v>141</v>
      </c>
      <c r="D110" s="2">
        <f t="shared" si="9"/>
        <v>20</v>
      </c>
      <c r="E110" s="2">
        <f t="shared" si="10"/>
        <v>2</v>
      </c>
      <c r="F110" s="2">
        <f t="shared" si="11"/>
        <v>1</v>
      </c>
      <c r="G110" s="2">
        <f t="shared" si="12"/>
        <v>235</v>
      </c>
      <c r="H110" s="2">
        <f t="shared" si="13"/>
        <v>1</v>
      </c>
    </row>
    <row r="111" spans="1:8" ht="15" customHeight="1" x14ac:dyDescent="0.2">
      <c r="A111" s="2">
        <f t="shared" si="8"/>
        <v>100</v>
      </c>
      <c r="B111" s="2">
        <f t="shared" si="14"/>
        <v>71</v>
      </c>
      <c r="C111" s="2">
        <f t="shared" si="15"/>
        <v>141</v>
      </c>
      <c r="D111" s="2">
        <f t="shared" si="9"/>
        <v>20</v>
      </c>
      <c r="E111" s="2">
        <f t="shared" si="10"/>
        <v>2</v>
      </c>
      <c r="F111" s="2">
        <f t="shared" si="11"/>
        <v>1</v>
      </c>
      <c r="G111" s="2">
        <f t="shared" si="12"/>
        <v>235</v>
      </c>
      <c r="H111" s="2">
        <f t="shared" si="13"/>
        <v>1</v>
      </c>
    </row>
  </sheetData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Stage Structure</vt:lpstr>
      <vt:lpstr>intro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Donovan and Peter Jones</dc:creator>
  <cp:lastModifiedBy>Microsoft Office User</cp:lastModifiedBy>
  <cp:lastPrinted>1999-10-13T22:58:27Z</cp:lastPrinted>
  <dcterms:created xsi:type="dcterms:W3CDTF">1999-10-10T01:35:21Z</dcterms:created>
  <dcterms:modified xsi:type="dcterms:W3CDTF">2020-06-01T16:09:12Z</dcterms:modified>
</cp:coreProperties>
</file>